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10" documentId="8_{0EE29E2A-81CB-46A1-A78D-D591DBDF6C03}" xr6:coauthVersionLast="47" xr6:coauthVersionMax="47" xr10:uidLastSave="{E0C8143A-0DB1-4F81-AB75-B9EE183B6BE4}"/>
  <bookViews>
    <workbookView xWindow="-120" yWindow="-120" windowWidth="29040" windowHeight="15720" tabRatio="926" xr2:uid="{00000000-000D-0000-FFFF-FFFF00000000}"/>
  </bookViews>
  <sheets>
    <sheet name="LOT 13 - ELECTRICITE-GTC" sheetId="166" r:id="rId1"/>
  </sheets>
  <definedNames>
    <definedName name="_xlnm._FilterDatabase" localSheetId="0" hidden="1">'LOT 13 - ELECTRICITE-GTC'!$A$2:$E$3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13 - ELECTRICITE-GTC'!$9:$18</definedName>
    <definedName name="_xlnm.Print_Area" localSheetId="0">'LOT 13 - ELECTRICITE-GTC'!$B$9:$G$291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0" i="166" l="1"/>
  <c r="G289" i="166"/>
  <c r="G283" i="166" l="1"/>
  <c r="G282" i="166"/>
  <c r="G281" i="166" s="1"/>
  <c r="G253" i="166"/>
  <c r="G254" i="166"/>
  <c r="G273" i="166" l="1"/>
  <c r="G274" i="166"/>
  <c r="G226" i="166"/>
  <c r="G224" i="166" l="1"/>
  <c r="G221" i="166"/>
  <c r="G165" i="166"/>
  <c r="G164" i="166"/>
  <c r="G158" i="166"/>
  <c r="G151" i="166" l="1"/>
  <c r="G256" i="166" l="1"/>
  <c r="G251" i="166"/>
  <c r="G142" i="166" l="1"/>
  <c r="G141" i="166"/>
  <c r="G140" i="166"/>
  <c r="G138" i="166" l="1"/>
  <c r="G279" i="166" l="1"/>
  <c r="G278" i="166" s="1"/>
  <c r="G166" i="166"/>
  <c r="G155" i="166"/>
  <c r="G23" i="166"/>
  <c r="G195" i="166" l="1"/>
  <c r="G203" i="166"/>
  <c r="G187" i="166"/>
  <c r="G190" i="166" l="1"/>
  <c r="G189" i="166"/>
  <c r="G188" i="166"/>
  <c r="G186" i="166"/>
  <c r="G198" i="166"/>
  <c r="G174" i="166"/>
  <c r="G196" i="166"/>
  <c r="G194" i="166"/>
  <c r="G277" i="166"/>
  <c r="G276" i="166" s="1"/>
  <c r="G184" i="166"/>
  <c r="G183" i="166" l="1"/>
  <c r="G199" i="166" l="1"/>
  <c r="G126" i="166"/>
  <c r="G181" i="166"/>
  <c r="G180" i="166"/>
  <c r="G179" i="166"/>
  <c r="G178" i="166"/>
  <c r="G261" i="166" l="1"/>
  <c r="G266" i="166"/>
  <c r="G201" i="166"/>
  <c r="G371" i="166" l="1"/>
  <c r="G370" i="166"/>
  <c r="G369" i="166"/>
  <c r="G368" i="166"/>
  <c r="G367" i="166"/>
  <c r="G366" i="166"/>
  <c r="G365" i="166"/>
  <c r="G364" i="166"/>
  <c r="G363" i="166"/>
  <c r="G362" i="166"/>
  <c r="G361" i="166"/>
  <c r="G360" i="166"/>
  <c r="G358" i="166"/>
  <c r="G357" i="166"/>
  <c r="G309" i="166"/>
  <c r="G308" i="166"/>
  <c r="G307" i="166"/>
  <c r="G306" i="166"/>
  <c r="G304" i="166"/>
  <c r="G303" i="166"/>
  <c r="G302" i="166"/>
  <c r="G301" i="166"/>
  <c r="G299" i="166"/>
  <c r="G298" i="166"/>
  <c r="G297" i="166"/>
  <c r="G296" i="166"/>
  <c r="G295" i="166"/>
  <c r="G294" i="166"/>
  <c r="G271" i="166"/>
  <c r="G270" i="166"/>
  <c r="G265" i="166"/>
  <c r="G263" i="166"/>
  <c r="G260" i="166"/>
  <c r="G257" i="166"/>
  <c r="G250" i="166"/>
  <c r="G248" i="166"/>
  <c r="G247" i="166"/>
  <c r="G245" i="166"/>
  <c r="G243" i="166"/>
  <c r="G242" i="166"/>
  <c r="G241" i="166"/>
  <c r="G240" i="166"/>
  <c r="G239" i="166"/>
  <c r="G238" i="166"/>
  <c r="G237" i="166"/>
  <c r="G235" i="166"/>
  <c r="G234" i="166"/>
  <c r="G233" i="166"/>
  <c r="G232" i="166"/>
  <c r="G231" i="166"/>
  <c r="G230" i="166"/>
  <c r="G229" i="166"/>
  <c r="G227" i="166"/>
  <c r="G225" i="166"/>
  <c r="G214" i="166"/>
  <c r="G222" i="166"/>
  <c r="G219" i="166"/>
  <c r="G218" i="166"/>
  <c r="G217" i="166"/>
  <c r="G216" i="166"/>
  <c r="G215" i="166"/>
  <c r="G213" i="166"/>
  <c r="G212" i="166"/>
  <c r="G211" i="166"/>
  <c r="G210" i="166"/>
  <c r="G209" i="166"/>
  <c r="G207" i="166"/>
  <c r="G206" i="166"/>
  <c r="G202" i="166"/>
  <c r="G176" i="166"/>
  <c r="G175" i="166"/>
  <c r="G192" i="166"/>
  <c r="G200" i="166"/>
  <c r="G171" i="166"/>
  <c r="G170" i="166"/>
  <c r="G169" i="166"/>
  <c r="G168" i="166"/>
  <c r="G154" i="166"/>
  <c r="G152" i="166"/>
  <c r="G162" i="166"/>
  <c r="G163" i="166"/>
  <c r="G161" i="166"/>
  <c r="G160" i="166"/>
  <c r="G157" i="166"/>
  <c r="G149" i="166"/>
  <c r="G147" i="166"/>
  <c r="G148" i="166"/>
  <c r="G145" i="166"/>
  <c r="G144" i="166"/>
  <c r="G139" i="166"/>
  <c r="G136" i="166"/>
  <c r="G134" i="166"/>
  <c r="G133" i="166"/>
  <c r="G131" i="166"/>
  <c r="G130" i="166"/>
  <c r="G127" i="166"/>
  <c r="G125" i="166"/>
  <c r="G124" i="166"/>
  <c r="G123" i="166"/>
  <c r="G122" i="166"/>
  <c r="G121" i="166"/>
  <c r="G120" i="166"/>
  <c r="G118" i="166"/>
  <c r="G117" i="166"/>
  <c r="G116" i="166"/>
  <c r="G115" i="166"/>
  <c r="G114" i="166"/>
  <c r="G113" i="166"/>
  <c r="G112" i="166"/>
  <c r="G111" i="166"/>
  <c r="G110" i="166"/>
  <c r="G109" i="166"/>
  <c r="G107" i="166"/>
  <c r="G106" i="166"/>
  <c r="G104" i="166"/>
  <c r="G103" i="166"/>
  <c r="G102" i="166"/>
  <c r="G101" i="166"/>
  <c r="G100" i="166"/>
  <c r="G99" i="166"/>
  <c r="G98" i="166"/>
  <c r="G97" i="166"/>
  <c r="G95" i="166"/>
  <c r="G94" i="166"/>
  <c r="G93" i="166"/>
  <c r="G92" i="166"/>
  <c r="G91" i="166"/>
  <c r="G90" i="166"/>
  <c r="G89" i="166"/>
  <c r="G88" i="166"/>
  <c r="G87" i="166"/>
  <c r="G86" i="166"/>
  <c r="G84" i="166"/>
  <c r="G83" i="166"/>
  <c r="G82" i="166"/>
  <c r="G81" i="166"/>
  <c r="G80" i="166"/>
  <c r="G79" i="166"/>
  <c r="G78" i="166"/>
  <c r="G77" i="166"/>
  <c r="G76" i="166"/>
  <c r="G75" i="166"/>
  <c r="G74" i="166"/>
  <c r="G72" i="166"/>
  <c r="G71" i="166"/>
  <c r="G70" i="166"/>
  <c r="G69" i="166"/>
  <c r="G68" i="166"/>
  <c r="G67" i="166"/>
  <c r="G66" i="166"/>
  <c r="G65" i="166"/>
  <c r="G64" i="166"/>
  <c r="G63" i="166"/>
  <c r="G60" i="166"/>
  <c r="G59" i="166"/>
  <c r="G58" i="166"/>
  <c r="G57" i="166"/>
  <c r="G56" i="166"/>
  <c r="G55" i="166"/>
  <c r="G54" i="166"/>
  <c r="G53" i="166"/>
  <c r="G52" i="166"/>
  <c r="G51" i="166"/>
  <c r="G50" i="166"/>
  <c r="G49" i="166"/>
  <c r="G48" i="166"/>
  <c r="G47" i="166"/>
  <c r="G46" i="166"/>
  <c r="G45" i="166"/>
  <c r="G43" i="166"/>
  <c r="G42" i="166"/>
  <c r="G41" i="166"/>
  <c r="G40" i="166"/>
  <c r="G39" i="166"/>
  <c r="G37" i="166"/>
  <c r="G36" i="166"/>
  <c r="G24" i="166"/>
  <c r="G34" i="166"/>
  <c r="G33" i="166"/>
  <c r="G31" i="166"/>
  <c r="G30" i="166"/>
  <c r="G29" i="166"/>
  <c r="G28" i="166"/>
  <c r="G27" i="166"/>
  <c r="G25" i="166"/>
  <c r="G22" i="166"/>
  <c r="G21" i="166"/>
  <c r="G236" i="166" l="1"/>
  <c r="G208" i="166"/>
  <c r="G135" i="166"/>
  <c r="G146" i="166"/>
  <c r="G20" i="166"/>
  <c r="G287" i="166" s="1"/>
  <c r="G291" i="166" s="1"/>
  <c r="G35" i="166"/>
  <c r="G228" i="166"/>
  <c r="G26" i="166"/>
  <c r="G268" i="166"/>
  <c r="G44" i="166"/>
  <c r="G205" i="166"/>
  <c r="G129" i="166"/>
  <c r="G258" i="166"/>
  <c r="G132" i="166"/>
  <c r="G167" i="166"/>
  <c r="G356" i="166"/>
  <c r="G38" i="16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tc={85664AEB-BC38-41A2-B18D-70785306EFAD}</author>
    <author>tc={D582FEE6-785F-42AE-A391-F0A9B255B472}</author>
    <author>tc={926DADF5-D593-4F78-9D37-869516FC073C}</author>
    <author>tc={3D9213FC-44A2-4D3C-85B1-4215C804BE08}</author>
    <author>tc={718706B8-DF2D-4B3F-AC53-9EE72ECFA823}</author>
    <author>tc={1C030496-3C62-418E-BD74-5E972680A15B}</author>
    <author>tc={09E691CC-4734-4E5C-9E07-184E93B0CB10}</author>
    <author>tc={CC434FED-528F-458A-9B91-940A54C4C8EB}</author>
    <author>tc={4766FA8B-7420-4221-B53C-52E85B2AC507}</author>
    <author>tc={EFDA70E4-A3EC-4488-9B51-D622AF779CA3}</author>
  </authors>
  <commentList>
    <comment ref="C169" authorId="0" shapeId="0" xr:uid="{85664AEB-BC38-41A2-B18D-70785306EFA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Manque 3 prises pour salle serveur</t>
      </text>
    </comment>
    <comment ref="C179" authorId="1" shapeId="0" xr:uid="{D582FEE6-785F-42AE-A391-F0A9B255B47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Manque 3 prises pour salle serveur</t>
      </text>
    </comment>
    <comment ref="C188" authorId="2" shapeId="0" xr:uid="{926DADF5-D593-4F78-9D37-869516FC073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Manque 3 prises pour salle serveur</t>
      </text>
    </comment>
    <comment ref="C231" authorId="3" shapeId="0" xr:uid="{3D9213FC-44A2-4D3C-85B1-4215C804BE0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Manque 1 Detecteur pour salle CTA</t>
      </text>
    </comment>
    <comment ref="B237" authorId="4" shapeId="0" xr:uid="{718706B8-DF2D-4B3F-AC53-9EE72ECFA82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Accès Escalier R+1 + RdC nouvelle entrée + déplacer accès via accueil public au fond du couloir (proximité) ascenseur</t>
      </text>
    </comment>
    <comment ref="C237" authorId="5" shapeId="0" xr:uid="{1C030496-3C62-418E-BD74-5E972680A15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Quel distance entre contrôle portail contrôle d’accès et portal</t>
      </text>
    </comment>
    <comment ref="G241" authorId="6" shapeId="0" xr:uid="{09E691CC-4734-4E5C-9E07-184E93B0CB1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ajouté</t>
      </text>
    </comment>
    <comment ref="C245" authorId="7" shapeId="0" xr:uid="{CC434FED-528F-458A-9B91-940A54C4C8E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Ajouter boucle de détection véhciule existante</t>
      </text>
    </comment>
    <comment ref="C260" authorId="8" shapeId="0" xr:uid="{4766FA8B-7420-4221-B53C-52E85B2AC50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Manque 145ml+50% de chemin de cable spécifique CFA</t>
      </text>
    </comment>
    <comment ref="C265" authorId="9" shapeId="0" xr:uid="{EFDA70E4-A3EC-4488-9B51-D622AF779CA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Manque 145ml+50% de chemin de cable spécifique CFA</t>
      </text>
    </comment>
  </commentList>
</comments>
</file>

<file path=xl/sharedStrings.xml><?xml version="1.0" encoding="utf-8"?>
<sst xmlns="http://schemas.openxmlformats.org/spreadsheetml/2006/main" count="753" uniqueCount="486">
  <si>
    <t>Local Archives</t>
  </si>
  <si>
    <t>ml</t>
  </si>
  <si>
    <t>U</t>
  </si>
  <si>
    <t>Local CTA</t>
  </si>
  <si>
    <t>REHABILITATION DU SITE WALDECK-ROUSSEAU</t>
  </si>
  <si>
    <t>ROANNE (42)</t>
  </si>
  <si>
    <t>TOTAL</t>
  </si>
  <si>
    <t>ART.</t>
  </si>
  <si>
    <t>DESIGNATION DES OUVRAGES</t>
  </si>
  <si>
    <t>Prix unitaires</t>
  </si>
  <si>
    <t/>
  </si>
  <si>
    <t>Ens.</t>
  </si>
  <si>
    <t>TRANCHE FERME</t>
  </si>
  <si>
    <t>€ HT</t>
  </si>
  <si>
    <t>Point de départ chapitre 1 (case A1) - Copier/coller à droite pour avoir des chapitres complémentaires.</t>
  </si>
  <si>
    <t>Case</t>
  </si>
  <si>
    <t>Niv 1</t>
  </si>
  <si>
    <t>Niv 2</t>
  </si>
  <si>
    <t>Niv 3</t>
  </si>
  <si>
    <t>Niv 4</t>
  </si>
  <si>
    <t>Colonne et ligne de départ</t>
  </si>
  <si>
    <t>Nb de chapitre</t>
  </si>
  <si>
    <t>Niv. Titre</t>
  </si>
  <si>
    <t>TOTAL Bat Principal</t>
  </si>
  <si>
    <t>Ens</t>
  </si>
  <si>
    <t>OCCULTATIONS</t>
  </si>
  <si>
    <t>Quantités</t>
  </si>
  <si>
    <t>TOTAL € HT</t>
  </si>
  <si>
    <t>CFO-CFA</t>
  </si>
  <si>
    <t>INSTALLATIONS COMMUNES DE CHANTIER</t>
  </si>
  <si>
    <t xml:space="preserve"> - Installations et protections de chantier spécifiques au présent lot :</t>
  </si>
  <si>
    <t>. Démarches administratives éventuelles</t>
  </si>
  <si>
    <t>. Mise en place des installations et protections nécessaires aux présents travaux</t>
  </si>
  <si>
    <t>. Nettoyage quotidien et tri des déchets</t>
  </si>
  <si>
    <t>. Repli complet des installations et remise en état des zones concernées</t>
  </si>
  <si>
    <t>Moyens de levage</t>
  </si>
  <si>
    <t>Alimentations spécifiques 400V</t>
  </si>
  <si>
    <t>Départ Bat Origine</t>
  </si>
  <si>
    <t>Départ TD extension</t>
  </si>
  <si>
    <t>Départ Ondulé</t>
  </si>
  <si>
    <t>Départ TD CTA</t>
  </si>
  <si>
    <t>Départ TD CVC</t>
  </si>
  <si>
    <t>Alimentations spécifiques 230V</t>
  </si>
  <si>
    <t>Machinerie ascenseur</t>
  </si>
  <si>
    <t>Alim Equipements VDI</t>
  </si>
  <si>
    <t>Alim Contrôle d'Accès</t>
  </si>
  <si>
    <t>Eclairage Bat Origine</t>
  </si>
  <si>
    <t xml:space="preserve">PC </t>
  </si>
  <si>
    <t>Alimentation Ballon ECS 100L</t>
  </si>
  <si>
    <t>Alimentation Portail</t>
  </si>
  <si>
    <t>Unité extérieure - Salle serveur</t>
  </si>
  <si>
    <t>Unité intérieure - salle serveur</t>
  </si>
  <si>
    <t>Baies de Brassages</t>
  </si>
  <si>
    <t>Sous-compteur électrique</t>
  </si>
  <si>
    <t xml:space="preserve">Eclairage </t>
  </si>
  <si>
    <t>PAC Geothermie</t>
  </si>
  <si>
    <t>Batterie Electrique - Ballon</t>
  </si>
  <si>
    <t>Pompes CVC</t>
  </si>
  <si>
    <t>CTA</t>
  </si>
  <si>
    <t>Régulation CTA</t>
  </si>
  <si>
    <t>APPAREILLAGES</t>
  </si>
  <si>
    <t>Prise de courant 16A+T</t>
  </si>
  <si>
    <t>Prise de courant 16A+T ondulé</t>
  </si>
  <si>
    <t xml:space="preserve"> </t>
  </si>
  <si>
    <t>ECLAIRAGE</t>
  </si>
  <si>
    <t>13.6.1</t>
  </si>
  <si>
    <t>Pose Type 1 : Dalles Leds, 600x600 3400 lm réemploi</t>
  </si>
  <si>
    <t>Ingénierie de développement et programmation du système</t>
  </si>
  <si>
    <t>Essais, contrôles et mises en service</t>
  </si>
  <si>
    <t>SYSTÈME DE SECURITE INCENDIE</t>
  </si>
  <si>
    <t>Arl</t>
  </si>
  <si>
    <t>CONTRÔLE D'ACCES</t>
  </si>
  <si>
    <t>Porte d'accès piétionne</t>
  </si>
  <si>
    <t>Portail Véhicule</t>
  </si>
  <si>
    <t>Local Vélo</t>
  </si>
  <si>
    <t>Portes d'accès bâtiments</t>
  </si>
  <si>
    <t>Salle Serveur</t>
  </si>
  <si>
    <t>Vidéophone accès Portail + Portail Piéton</t>
  </si>
  <si>
    <t>Prise RJ45</t>
  </si>
  <si>
    <t>IRVE</t>
  </si>
  <si>
    <t>PC</t>
  </si>
  <si>
    <t>13.13.5</t>
  </si>
  <si>
    <t>Baie 19' Wan/LAN 27 U</t>
  </si>
  <si>
    <t>13.13.5.1</t>
  </si>
  <si>
    <t>Tiroir Optique 12 connecteurs</t>
  </si>
  <si>
    <t>13.13.5.2</t>
  </si>
  <si>
    <t>Passerelle TOIP 32 ports</t>
  </si>
  <si>
    <t>13.13.5.3</t>
  </si>
  <si>
    <t>Switchs 24 ports</t>
  </si>
  <si>
    <t>13.13.5.4</t>
  </si>
  <si>
    <t>Panneaux de brassage</t>
  </si>
  <si>
    <t>13.13.5.5</t>
  </si>
  <si>
    <t>Bloc 8 PC</t>
  </si>
  <si>
    <t>13.13.6</t>
  </si>
  <si>
    <t>Baie 19' Répartiteur MININT 27U</t>
  </si>
  <si>
    <t>13.13.6.1</t>
  </si>
  <si>
    <t>13.13.6.2</t>
  </si>
  <si>
    <t>13.13.6.3</t>
  </si>
  <si>
    <t>13.13.7</t>
  </si>
  <si>
    <t>Baie 19' Répartiteur MINEDUC 27U</t>
  </si>
  <si>
    <t>13.13.7.1</t>
  </si>
  <si>
    <t>13.13.7.2</t>
  </si>
  <si>
    <t>13.13.7.3</t>
  </si>
  <si>
    <t> 5.8</t>
  </si>
  <si>
    <t> 5.8.1</t>
  </si>
  <si>
    <t>Alimentation électrique des volets roulants et stores intérieurs</t>
  </si>
  <si>
    <t>- Réalisation des attentes électriques pour occultation depuis les tableaux électriques de chaque niveau.</t>
  </si>
  <si>
    <t> 5.8.2</t>
  </si>
  <si>
    <t>Centralisation de la commande des occultations</t>
  </si>
  <si>
    <t>Sytème de centralisation filaire simplifié avec micromodule, relais, diode, fil pilote (exemple de système Urmet - YOKIS)
commande local par BP simple, avec mise en sécurité en cas de fort vent
obligation de résultat</t>
  </si>
  <si>
    <t>- Micromodule MRv500e de chez yokis ou eq</t>
  </si>
  <si>
    <t>- Interface bouton poussoir double de type R12M de chez Yokis ou eq</t>
  </si>
  <si>
    <t>- Bouton de commande des occultations - 3 positions - en saillie</t>
  </si>
  <si>
    <t>- Diodes anti retour sur fil pilote</t>
  </si>
  <si>
    <t>- Relais de type REL1C ode chez Yokisou eq</t>
  </si>
  <si>
    <t>- Fils pilote triphasés</t>
  </si>
  <si>
    <t>- Tableautin electrique complémentaire comprenant les protections nécessaires pour les occultations (1 par zone)</t>
  </si>
  <si>
    <t>- Anémomètre, compris fixation sur mat en toiture et raccordement + contact sec</t>
  </si>
  <si>
    <t>- Commande centralisée dans le hall du bâtiment</t>
  </si>
  <si>
    <t>- Micromodule convertissseur d'impulsion de type CVI34 de chez Yokis ou eq</t>
  </si>
  <si>
    <t>- Mise en service</t>
  </si>
  <si>
    <t>Enss</t>
  </si>
  <si>
    <t>Raccordement portail existant au système de contrôle d'accès</t>
  </si>
  <si>
    <t>ETUDES ET PREPARATION DE CHANTIER</t>
  </si>
  <si>
    <t>MATERIEL ELECTRIQUE EXISTANT</t>
  </si>
  <si>
    <t>Dépose éclairage LED existant et stockage pour repose</t>
  </si>
  <si>
    <t>ALIMENTATION ELECTRIQUE GENERALE</t>
  </si>
  <si>
    <t>Modification Compteur Electrique en Segment C4 (BT&gt;36kVA) :
F&amp;P Cables d'alimentation : Liaison coffret extérieur -&gt; Armoire Tarif Jaune</t>
  </si>
  <si>
    <t xml:space="preserve">F&amp;P Liaison armoire tarif Jaune  -&gt; TGBT
Cables 4x70 mm² </t>
  </si>
  <si>
    <t>F&amp;P Arrêt d'urgence Electricité générale</t>
  </si>
  <si>
    <t>ARMOIRE ELECTRIQUE DIVISIONNAIRE</t>
  </si>
  <si>
    <t>Départ Général IRVE</t>
  </si>
  <si>
    <t>Alimentation Ballon 30 ECS</t>
  </si>
  <si>
    <t>Alim Eclairage Extérieur</t>
  </si>
  <si>
    <t>Général Eclairage</t>
  </si>
  <si>
    <t>Général PC</t>
  </si>
  <si>
    <t>Général VR/BSO</t>
  </si>
  <si>
    <t>VR/BSO</t>
  </si>
  <si>
    <t>Général TD</t>
  </si>
  <si>
    <t>GENERAL GEOTHERMIE</t>
  </si>
  <si>
    <t>Général TD ONDULE</t>
  </si>
  <si>
    <t>PC ONDULE</t>
  </si>
  <si>
    <t>Alim SSI</t>
  </si>
  <si>
    <t>Bornes IRVE</t>
  </si>
  <si>
    <t>Régulation</t>
  </si>
  <si>
    <t>LIAISON EQUIPOTENTIELLE</t>
  </si>
  <si>
    <t>Cable de terre sur éléments métallique</t>
  </si>
  <si>
    <t>VOLETS ROULANTS ET BSO</t>
  </si>
  <si>
    <t>Réalisation des attentes électriques pour occultation depuis les tableaux électriques</t>
  </si>
  <si>
    <t>Mise en service</t>
  </si>
  <si>
    <t xml:space="preserve">Ens </t>
  </si>
  <si>
    <t>ALIMENTATION SPECIFIQUE CVC</t>
  </si>
  <si>
    <t>F&amp;P TGBT</t>
  </si>
  <si>
    <t>F&amp;P Armoire divisionnaire : TD ORIGINE
intégré au TGBT</t>
  </si>
  <si>
    <t>F&amp;P Armoire divisionnaire : TD EXTENSION</t>
  </si>
  <si>
    <t>F&amp;P Armoire divisionnaire : TD ONDULE</t>
  </si>
  <si>
    <t>F&amp;P TD CTA</t>
  </si>
  <si>
    <r>
      <t xml:space="preserve">F&amp;P Armoire divisionnaire : TD IRVE
</t>
    </r>
    <r>
      <rPr>
        <i/>
        <sz val="8"/>
        <color theme="1"/>
        <rFont val="PT Sans"/>
        <family val="2"/>
      </rPr>
      <t>intégré au TGBT</t>
    </r>
  </si>
  <si>
    <t>F&amp;P TD GEOTHERMIE</t>
  </si>
  <si>
    <t>F&amp;P Type 1 : Dalles Leds, 600x600 3400 lm</t>
  </si>
  <si>
    <t>F&amp;P Type 2 : Dowlinghts leds à encastrer</t>
  </si>
  <si>
    <t>F&amp;P BAES standards</t>
  </si>
  <si>
    <r>
      <t xml:space="preserve">F&amp;P Prise HDMI
</t>
    </r>
    <r>
      <rPr>
        <i/>
        <sz val="8"/>
        <color theme="1"/>
        <rFont val="PT Sans"/>
        <family val="2"/>
      </rPr>
      <t>Dans salle de réunion</t>
    </r>
  </si>
  <si>
    <t>ONDULEUR</t>
  </si>
  <si>
    <t>F&amp;P Onduleur 20Kva
Autonomie : 10 minutes 
Triphasé</t>
  </si>
  <si>
    <t>GTB/REGULATION</t>
  </si>
  <si>
    <t>Réalisation d'une analyse fonctionnelle  et table de point permettant d'expliquer le fonctionnement prévu et transmission d'une table de points pour tous les équipements ajoutés sur la GTB</t>
  </si>
  <si>
    <t>Cablage complet des équipements dans local géothermie</t>
  </si>
  <si>
    <t>13.12.14</t>
  </si>
  <si>
    <t>F&amp;P Panoplie d'automatisme :
Régulation CTA
Régulation Chaufferie : PAC Géothermie + thermoplongeurs électriques</t>
  </si>
  <si>
    <t>F&amp;P &amp; Raccordement Ecran Tactile 4,3': Régulation dans TD Géothermie</t>
  </si>
  <si>
    <t>F&amp;P sondes de température à immersion à eau :
A/R réseau radiateurs
A/R Change-Over CTA
Ballon ECShaut et bas
A/R Production PAC Geothermie
A/R Sonde Géothermie</t>
  </si>
  <si>
    <t>F&amp;P de sonde de température à immersion à air</t>
  </si>
  <si>
    <t>F&amp;P sondes C02 pour chaque salle à usage temporaire ou variable (Bureaux partagés, Box, Salle de Réunion, Restauration)</t>
  </si>
  <si>
    <t>F&amp;P de pressostats d'air sur soufflage et reprise de la CTA</t>
  </si>
  <si>
    <t>F&amp;P sonde de température ambiante pour chaque salle à usage temporaire et 1 bureau temoin par orientation 
Ouest RdC et R+1 pour bâtiment Extension
Nord RdC et R+1 pour bâtiment Origine
Sud RdC et R+1 pour bâtiment Origine</t>
  </si>
  <si>
    <t>F&amp;P Alarme de type 4</t>
  </si>
  <si>
    <t>F&amp;P Déclencheurs manuels</t>
  </si>
  <si>
    <r>
      <t xml:space="preserve">F&amp;P Détecteurs optiques incendies
</t>
    </r>
    <r>
      <rPr>
        <i/>
        <sz val="8"/>
        <color theme="1"/>
        <rFont val="PT Sans"/>
        <family val="2"/>
      </rPr>
      <t>Local CTA et local serveur</t>
    </r>
  </si>
  <si>
    <t>F&amp;P Diffuseurs sonores</t>
  </si>
  <si>
    <t>F&amp;P Diffuseurs lumineux</t>
  </si>
  <si>
    <t>F&amp;P Centrale de contrôle d'accès 8 ports</t>
  </si>
  <si>
    <t>COURANT FAIBLE</t>
  </si>
  <si>
    <t>F&amp;P Panneau de brassage</t>
  </si>
  <si>
    <t>F&amp;P Borne WifI 
Alimentation en PoE</t>
  </si>
  <si>
    <t>Départ Radiateurs Electriques</t>
  </si>
  <si>
    <t>Départ Eclairage</t>
  </si>
  <si>
    <t>Départ PC</t>
  </si>
  <si>
    <t>Départ Extraction VMC</t>
  </si>
  <si>
    <t>Départ éclairage extérieur Local vélo+Poubelles</t>
  </si>
  <si>
    <t>F&amp;P TD ARCHIVES</t>
  </si>
  <si>
    <t xml:space="preserve">F&amp;P Liaison armoire Linky Archives  -&gt; TD Archives
Cables 4x32mm² </t>
  </si>
  <si>
    <r>
      <t xml:space="preserve">F&amp;P Radiateurs Electrique 1000 W
</t>
    </r>
    <r>
      <rPr>
        <i/>
        <sz val="8"/>
        <color theme="1"/>
        <rFont val="PT Sans"/>
        <family val="2"/>
      </rPr>
      <t>Local Archives</t>
    </r>
  </si>
  <si>
    <t>F&amp;P Distribution électrique : Chemin de cables</t>
  </si>
  <si>
    <t>F&amp;P d'une liaison optique entre local VDI et les baies de brassage</t>
  </si>
  <si>
    <r>
      <t xml:space="preserve">F&amp;P Boitier de sol par poste de travail
</t>
    </r>
    <r>
      <rPr>
        <i/>
        <sz val="8"/>
        <color theme="1"/>
        <rFont val="PT Sans"/>
        <family val="2"/>
      </rPr>
      <t>Bureaux</t>
    </r>
  </si>
  <si>
    <t>Départ Prise recharge vélo</t>
  </si>
  <si>
    <t>Boitier de sol</t>
  </si>
  <si>
    <r>
      <t xml:space="preserve">F&amp;P Prise de courant 16A+T pour prise ménage
</t>
    </r>
    <r>
      <rPr>
        <i/>
        <sz val="8"/>
        <color theme="1"/>
        <rFont val="PT Sans"/>
        <family val="2"/>
      </rPr>
      <t>Bureaux, Sanitaires, Salle de restauration, Salle de réunion</t>
    </r>
  </si>
  <si>
    <t>Circulation, Salle de restauration</t>
  </si>
  <si>
    <r>
      <t xml:space="preserve">F&amp;P Prise de courant en saillie 16A+T: Plafonds pour vidéoprojecteur
</t>
    </r>
    <r>
      <rPr>
        <i/>
        <sz val="8"/>
        <color theme="1"/>
        <rFont val="PT Sans"/>
        <family val="2"/>
      </rPr>
      <t>Salle de réunion</t>
    </r>
  </si>
  <si>
    <r>
      <t xml:space="preserve">F&amp;P Prise de courant en saillie IP66 16A+T: Recharge vélo
</t>
    </r>
    <r>
      <rPr>
        <i/>
        <sz val="8"/>
        <color theme="1"/>
        <rFont val="PT Sans"/>
        <family val="2"/>
      </rPr>
      <t>Local Archives</t>
    </r>
  </si>
  <si>
    <t>F&amp;P nourrices électriques 4PC équipé à cabler pour salle de réunion</t>
  </si>
  <si>
    <r>
      <t xml:space="preserve">F&amp;P Nourrices 8 emplacements à équiper par poste de travail en ilot partagé 2, 3 ou 4 postes
</t>
    </r>
    <r>
      <rPr>
        <i/>
        <sz val="8"/>
        <color theme="1"/>
        <rFont val="PT Sans"/>
        <family val="2"/>
      </rPr>
      <t>Bureaux</t>
    </r>
  </si>
  <si>
    <r>
      <t xml:space="preserve">F&amp;P Bloc-prise 8 emplacements avec boitier d'encastrement par poste de travail
</t>
    </r>
    <r>
      <rPr>
        <i/>
        <sz val="8"/>
        <color theme="1"/>
        <rFont val="PT Sans"/>
        <family val="2"/>
      </rPr>
      <t>Bureaux</t>
    </r>
  </si>
  <si>
    <t>Bloc-prises avec boitier d'encastrement 4 emplacements</t>
  </si>
  <si>
    <r>
      <t xml:space="preserve">F&amp;P Bloc-prises 4 emplacements avec boitier d'encastrement
</t>
    </r>
    <r>
      <rPr>
        <i/>
        <sz val="8"/>
        <color theme="1"/>
        <rFont val="PT Sans"/>
        <family val="2"/>
      </rPr>
      <t>Salle de réunion</t>
    </r>
  </si>
  <si>
    <r>
      <t xml:space="preserve">F&amp;P Sèches serviettes
</t>
    </r>
    <r>
      <rPr>
        <i/>
        <sz val="8"/>
        <color theme="1"/>
        <rFont val="PT Sans"/>
        <family val="2"/>
      </rPr>
      <t>Vestiaires</t>
    </r>
  </si>
  <si>
    <t>Bureau DDPP</t>
  </si>
  <si>
    <r>
      <t xml:space="preserve">F&amp;P Prise de courant 16A+T compris boitier d'encastrement, support, plaque de finition
</t>
    </r>
    <r>
      <rPr>
        <i/>
        <sz val="8"/>
        <color theme="1"/>
        <rFont val="PT Sans"/>
        <family val="2"/>
      </rPr>
      <t>Circulation, Salle de restauration</t>
    </r>
  </si>
  <si>
    <r>
      <t xml:space="preserve">Coffrets de chantier
</t>
    </r>
    <r>
      <rPr>
        <i/>
        <sz val="8"/>
        <color theme="1"/>
        <rFont val="PT Sans"/>
        <family val="2"/>
      </rPr>
      <t>RdC et R+1 Bat Origine
RdC et R+1 Bat Extension
Bat Archives</t>
    </r>
  </si>
  <si>
    <r>
      <t xml:space="preserve">Alimentation électrique de la base vie
</t>
    </r>
    <r>
      <rPr>
        <i/>
        <sz val="8"/>
        <color theme="1"/>
        <rFont val="PT Sans"/>
        <family val="2"/>
      </rPr>
      <t>Phase 1 : Base-vie spécifique Lot Désamiantage-Déplombage
Phase 2 : Base-vie spécifique Lot Démolition Gros-Œuvre
Phase 3 : Base-vie partagé gérer par lot Démolition Gros-Oeuvre</t>
    </r>
  </si>
  <si>
    <r>
      <t xml:space="preserve">Consignation concessionnaire des réseaux électriques :
</t>
    </r>
    <r>
      <rPr>
        <i/>
        <sz val="8"/>
        <color theme="1"/>
        <rFont val="PT Sans"/>
        <family val="2"/>
      </rPr>
      <t>N° RAE : 19868451397451 =&gt; Bâtiment principal
N° RAE : 19848335731914  =&gt; Bâtiment Archives</t>
    </r>
  </si>
  <si>
    <t>F&amp;P Horloge astronomique pour allumage de l'éclairage extérieur</t>
  </si>
  <si>
    <r>
      <t xml:space="preserve">F&amp;P Détecteurs d'absence
</t>
    </r>
    <r>
      <rPr>
        <i/>
        <sz val="8"/>
        <color theme="1"/>
        <rFont val="PT Sans"/>
        <family val="2"/>
      </rPr>
      <t>Salle de réunion, box, salle de restauration</t>
    </r>
  </si>
  <si>
    <r>
      <t xml:space="preserve">F&amp;P Détecteurs de présence
</t>
    </r>
    <r>
      <rPr>
        <i/>
        <sz val="8"/>
        <color theme="1"/>
        <rFont val="PT Sans"/>
        <family val="2"/>
      </rPr>
      <t>Circulation, escaliers, sanitaires et locaux techniques</t>
    </r>
  </si>
  <si>
    <t>F&amp;P Emetteur radio encastrable E2BPP de chez Yokis ou éq.</t>
  </si>
  <si>
    <t>F&amp;P Bouton de commande des occultations - 3 positions - encastré</t>
  </si>
  <si>
    <t>F&amp;P Anémomètre, compris fixation sur mat en toiture et raccordement + contact sec</t>
  </si>
  <si>
    <t>F&amp;P Commande centralisée dans le bureau d'accueil du bâtiment et raccordement à la GTC</t>
  </si>
  <si>
    <t>F&amp;P Micromodule MVR500ERP de chez yokis ou eq
Pilotage du moteur BSO</t>
  </si>
  <si>
    <t>Centralisation de la commande des volets roulants en cas de fort vent</t>
  </si>
  <si>
    <t>PSE N° 5 : MISE EN ŒUVRE DE BOITIER DE SOL MILIEU DE BUREAU POUR AMENAGEMENT</t>
  </si>
  <si>
    <t>PSE N° 6 : MISE EN ŒUVRE DE DETECTEURS D'ABSENCES DANS LES BUREAUX</t>
  </si>
  <si>
    <r>
      <t xml:space="preserve">Plus-value F&amp;P Boitier de sol par poste de travail en lieu et place de bloc prise par poste de travail
</t>
    </r>
    <r>
      <rPr>
        <i/>
        <sz val="8"/>
        <color theme="1"/>
        <rFont val="PT Sans"/>
        <family val="2"/>
      </rPr>
      <t>Bureaux</t>
    </r>
  </si>
  <si>
    <r>
      <t xml:space="preserve">Plus-value pour F&amp;P détecteurs d'absence dans les bureaux
</t>
    </r>
    <r>
      <rPr>
        <i/>
        <sz val="8"/>
        <color theme="1"/>
        <rFont val="PT Sans"/>
        <family val="2"/>
      </rPr>
      <t>Bureaux</t>
    </r>
  </si>
  <si>
    <t>3.4.1</t>
  </si>
  <si>
    <t>3.4.1.1</t>
  </si>
  <si>
    <t>3.4.1.2</t>
  </si>
  <si>
    <t>3.4.1.3</t>
  </si>
  <si>
    <t>3.4.2</t>
  </si>
  <si>
    <t>3.4.2.1</t>
  </si>
  <si>
    <t>3.4.2.2</t>
  </si>
  <si>
    <t>3.4.3</t>
  </si>
  <si>
    <t>3.4.3.1</t>
  </si>
  <si>
    <t>3.4.4</t>
  </si>
  <si>
    <t>3.4.4.1</t>
  </si>
  <si>
    <r>
      <t xml:space="preserve">Mise en place d'un poste de supervision dans le local Serveur
</t>
    </r>
    <r>
      <rPr>
        <i/>
        <sz val="8"/>
        <color theme="1"/>
        <rFont val="PT Sans"/>
        <family val="2"/>
      </rPr>
      <t>Cette prestation devra répondre aux exigences de la fiche CEE BAT-TH-116 pour la mise en œuvre d'une GTC de catégorie B en vigueur</t>
    </r>
  </si>
  <si>
    <t>3.4.4.2</t>
  </si>
  <si>
    <t>3.4.4.3</t>
  </si>
  <si>
    <t>3.4.4.4</t>
  </si>
  <si>
    <t>3.4.5</t>
  </si>
  <si>
    <t>3.4.5.1</t>
  </si>
  <si>
    <t>3.4.5.2.1</t>
  </si>
  <si>
    <t>3.4.5.2.2</t>
  </si>
  <si>
    <t>3.4.6</t>
  </si>
  <si>
    <t>3.4.7</t>
  </si>
  <si>
    <t>3.4.7.1</t>
  </si>
  <si>
    <t>3.4.8</t>
  </si>
  <si>
    <t>3.4.8.1</t>
  </si>
  <si>
    <t>3.4.9</t>
  </si>
  <si>
    <t>3.4.9.1</t>
  </si>
  <si>
    <t>3.4.9.2</t>
  </si>
  <si>
    <t>3.4.5.2.2.1</t>
  </si>
  <si>
    <t>3.4.5.2.2.2</t>
  </si>
  <si>
    <t>3.4.10</t>
  </si>
  <si>
    <t>3.4.11</t>
  </si>
  <si>
    <t>3.4.12</t>
  </si>
  <si>
    <t>3.4.13</t>
  </si>
  <si>
    <t>3.4.8.2</t>
  </si>
  <si>
    <t>3.4.8.3</t>
  </si>
  <si>
    <t>3.4.10.1.1</t>
  </si>
  <si>
    <t>3.4.10.1.2</t>
  </si>
  <si>
    <t>3.4.10.2</t>
  </si>
  <si>
    <t>3.4.10.2.1</t>
  </si>
  <si>
    <t>3.4.10.2.2</t>
  </si>
  <si>
    <t>3.4.10.3</t>
  </si>
  <si>
    <t>3.4.10.3.1</t>
  </si>
  <si>
    <t>3.4.11.1</t>
  </si>
  <si>
    <t>3.4.12.1</t>
  </si>
  <si>
    <t>3.4.12.2</t>
  </si>
  <si>
    <t>3.4.13.1</t>
  </si>
  <si>
    <t>3.4.14</t>
  </si>
  <si>
    <t>3.4.14.1</t>
  </si>
  <si>
    <t>3.4.14.2</t>
  </si>
  <si>
    <t>3.4.9.3</t>
  </si>
  <si>
    <t>3.4.12.3</t>
  </si>
  <si>
    <t>3.4.12.4</t>
  </si>
  <si>
    <t>3.4.2.1.1</t>
  </si>
  <si>
    <t>3.4.2.1.2</t>
  </si>
  <si>
    <t>3.4.5.1.1</t>
  </si>
  <si>
    <t>3.4.5.1.2</t>
  </si>
  <si>
    <t>3.4.9.4</t>
  </si>
  <si>
    <t>3.4.9.5</t>
  </si>
  <si>
    <t>3.4.9.6</t>
  </si>
  <si>
    <t>3.4.2.1.3</t>
  </si>
  <si>
    <t>Fourniture de badge d'accès de type RFID et paramétrage</t>
  </si>
  <si>
    <t>3.4.2.1.4</t>
  </si>
  <si>
    <t>3.4.1.4</t>
  </si>
  <si>
    <r>
      <rPr>
        <sz val="8"/>
        <color theme="1"/>
        <rFont val="PT Sans"/>
        <family val="2"/>
      </rPr>
      <t>Consignation électrique selon besoins chantier et phasage chantier</t>
    </r>
    <r>
      <rPr>
        <i/>
        <sz val="8"/>
        <color theme="1"/>
        <rFont val="PT Sans"/>
        <family val="2"/>
      </rPr>
      <t xml:space="preserve">
Consignation et déconnection des réseaux électriques courants forts dans les zones réhabilitées avant travaux et fourniture des attestations de consignation</t>
    </r>
  </si>
  <si>
    <t>3.4.15</t>
  </si>
  <si>
    <t>3.4.16</t>
  </si>
  <si>
    <t>3.4.17</t>
  </si>
  <si>
    <t>3.4.5.1.1.1</t>
  </si>
  <si>
    <t>3.4.5.1.1.2</t>
  </si>
  <si>
    <t>3.4.5.1.1.3</t>
  </si>
  <si>
    <t>3.4.5.1.1.4</t>
  </si>
  <si>
    <t>3.4.5.1.1.5</t>
  </si>
  <si>
    <t>3.4.5.1.1.6</t>
  </si>
  <si>
    <t>3.4.5.1.2.1</t>
  </si>
  <si>
    <t>3.4.5.1.2.2</t>
  </si>
  <si>
    <t>3.4.5.1.2.3</t>
  </si>
  <si>
    <t>3.4.5.1.2.4</t>
  </si>
  <si>
    <t>3.4.5.1.2.5</t>
  </si>
  <si>
    <t>3.4.5.1.2.6</t>
  </si>
  <si>
    <t>3.4.5.3.1</t>
  </si>
  <si>
    <t>3.4.5.2.1.1</t>
  </si>
  <si>
    <t>3.4.5.2.1.2</t>
  </si>
  <si>
    <t>3.4.5.2.1.3</t>
  </si>
  <si>
    <t>3.4.5.2.2.3</t>
  </si>
  <si>
    <t>3.4.5.2.2.4</t>
  </si>
  <si>
    <t>3.4.5.3.2</t>
  </si>
  <si>
    <t>3.4.5.2.2.1.1</t>
  </si>
  <si>
    <t>3.4.5.2.2.1.2</t>
  </si>
  <si>
    <t>3.4.5.2.2.1.3</t>
  </si>
  <si>
    <t>3.4.5.2.2.1.4</t>
  </si>
  <si>
    <t>3.4.5.2.2.2.1</t>
  </si>
  <si>
    <t>3.4.5.2.2.2.2</t>
  </si>
  <si>
    <t>3.4.5.2.2.2.3</t>
  </si>
  <si>
    <t>3.4.5.3.3</t>
  </si>
  <si>
    <t>3.4.5.2.3</t>
  </si>
  <si>
    <t>3.4.5.2.3.1</t>
  </si>
  <si>
    <t>3.4.5.2.3.1.1</t>
  </si>
  <si>
    <t>3.4.5.2.3.2</t>
  </si>
  <si>
    <t>3.4.5.2.3.2.1</t>
  </si>
  <si>
    <t>3.4.5.2.3.2.2</t>
  </si>
  <si>
    <t>3.4.5.2.3.2.3</t>
  </si>
  <si>
    <t>3.4.5.2.3.2.4</t>
  </si>
  <si>
    <t>3.4.5.2.3.2.5</t>
  </si>
  <si>
    <t>3.4.5.2.3.2.6</t>
  </si>
  <si>
    <t>3.4.5.2.4</t>
  </si>
  <si>
    <t>3.4.5.2.4.1</t>
  </si>
  <si>
    <t>3.4.5.2.4.1.1</t>
  </si>
  <si>
    <t>3.4.5.2.4.2</t>
  </si>
  <si>
    <t>3.4.5.2.4.2.1</t>
  </si>
  <si>
    <t>3.4.5.2.4.2.2</t>
  </si>
  <si>
    <t>3.4.5.2.4.2.3</t>
  </si>
  <si>
    <t>3.4.5.3.4</t>
  </si>
  <si>
    <t>3.4.5.2.5</t>
  </si>
  <si>
    <t>3.4.5.2.6</t>
  </si>
  <si>
    <t>3.4.5.2.5.1</t>
  </si>
  <si>
    <t>3.4.5.2.5.1.1</t>
  </si>
  <si>
    <t>3.4.5.2.6.1</t>
  </si>
  <si>
    <t>3.4.5.2.6.1.1</t>
  </si>
  <si>
    <t>3.4.5.2.6.1.2</t>
  </si>
  <si>
    <t>3.4.5.2.6.1.3</t>
  </si>
  <si>
    <t>3.4.5.2.6.2</t>
  </si>
  <si>
    <t>3.4.5.2.6.2.1</t>
  </si>
  <si>
    <t>3.4.5.2.6.2.2</t>
  </si>
  <si>
    <t>3.4.5.2.6.2.3</t>
  </si>
  <si>
    <t>3.4.5.3.5</t>
  </si>
  <si>
    <t>3.4.5.2.7</t>
  </si>
  <si>
    <t>3.4.5.2.7.1</t>
  </si>
  <si>
    <t>3.4.5.2.7.1.1</t>
  </si>
  <si>
    <t>3.4.5.2.7.1.2</t>
  </si>
  <si>
    <t>3.4.5.2.7.1.3</t>
  </si>
  <si>
    <t>3.4.5.2.7.1.4</t>
  </si>
  <si>
    <t>3.4.5.2.7.1.5</t>
  </si>
  <si>
    <t>3.4.5.2.7.1.6</t>
  </si>
  <si>
    <t>Arrêt d'urgence ventilation bâtiment principal</t>
  </si>
  <si>
    <t>3.4.8.2.1</t>
  </si>
  <si>
    <t>3.4.8.2.2</t>
  </si>
  <si>
    <t>3.4.8.2.3</t>
  </si>
  <si>
    <t>3.4.8.2.4</t>
  </si>
  <si>
    <t>3.4.8.2.5</t>
  </si>
  <si>
    <r>
      <t xml:space="preserve">F&amp;P Type 4 : Luminaire tubulaire leds en saillie, IP69, IK10, extérieur, 
</t>
    </r>
    <r>
      <rPr>
        <i/>
        <sz val="8"/>
        <color theme="1"/>
        <rFont val="PT Sans"/>
        <family val="2"/>
      </rPr>
      <t>Local vélo, local poubelle</t>
    </r>
  </si>
  <si>
    <r>
      <t xml:space="preserve">F&amp;P Type 5 : Bornes d'éclairage LED extérieurs
</t>
    </r>
    <r>
      <rPr>
        <i/>
        <sz val="8"/>
        <color theme="1"/>
        <rFont val="PT Sans"/>
        <family val="2"/>
      </rPr>
      <t>Circulation piéton extérieur</t>
    </r>
  </si>
  <si>
    <t>3.4.9.7</t>
  </si>
  <si>
    <t>3.4.9.8</t>
  </si>
  <si>
    <t>3.4.9.9</t>
  </si>
  <si>
    <t>3.4.9.10</t>
  </si>
  <si>
    <t>3.4.9.11</t>
  </si>
  <si>
    <t>F&amp;P Interrupteurs va-et-vient</t>
  </si>
  <si>
    <t>3.4.9.12</t>
  </si>
  <si>
    <r>
      <t xml:space="preserve">F&amp;P contacteur et Horloge programmable pour extinction de l’éclairage
</t>
    </r>
    <r>
      <rPr>
        <i/>
        <sz val="8"/>
        <color theme="1"/>
        <rFont val="PT Sans"/>
        <family val="2"/>
      </rPr>
      <t>TD ARCHIVES</t>
    </r>
  </si>
  <si>
    <r>
      <t xml:space="preserve">F&amp;P contacteur et raccordement GTC pour extinction de l’éclairage  
</t>
    </r>
    <r>
      <rPr>
        <i/>
        <sz val="8"/>
        <color theme="1"/>
        <rFont val="PT Sans"/>
        <family val="2"/>
      </rPr>
      <t>TD ORIGINE et TD EXTENSION</t>
    </r>
  </si>
  <si>
    <t xml:space="preserve">F&amp;P Type 3 : Luminaire à vasque, leds en saillie, IP66, IK08, </t>
  </si>
  <si>
    <t>Luminaire Type 3 pour
Bâtiment Archives</t>
  </si>
  <si>
    <t>Luminaire Type 3 pour
Locaux techniques, combles bâtiment principal</t>
  </si>
  <si>
    <t>3.4.9.4.1</t>
  </si>
  <si>
    <t>3.4.9.4.2</t>
  </si>
  <si>
    <t>Interrupteurs va-et-vient
Pour bureaux bâtiment principal</t>
  </si>
  <si>
    <t>interrupteurs va-et-vient
Pour bâtiment Archives</t>
  </si>
  <si>
    <t>3.4.9.7.1</t>
  </si>
  <si>
    <t>3.4.9.7.2</t>
  </si>
  <si>
    <t>3.4.9.13</t>
  </si>
  <si>
    <t>3.4.10.1.1.1</t>
  </si>
  <si>
    <t>3.4.10.1.1.2</t>
  </si>
  <si>
    <t>3.4.10.1.1.3</t>
  </si>
  <si>
    <t>3.4.10.1.2.1</t>
  </si>
  <si>
    <t>3.4.10.1.2.2</t>
  </si>
  <si>
    <t>3.4.10.1.2.3</t>
  </si>
  <si>
    <t>3.4.10.2.3</t>
  </si>
  <si>
    <t>3.4.10.4</t>
  </si>
  <si>
    <t>3.4.10.4.1</t>
  </si>
  <si>
    <t>3.4.10.4.2</t>
  </si>
  <si>
    <t>3.4.10.4.3</t>
  </si>
  <si>
    <t>3.4.10.4.4</t>
  </si>
  <si>
    <t>3.4.10.5</t>
  </si>
  <si>
    <t>3.4.10.6</t>
  </si>
  <si>
    <t>3.4.10.6.1</t>
  </si>
  <si>
    <t>3.4.10.6.2</t>
  </si>
  <si>
    <t>3.4.10.6.3</t>
  </si>
  <si>
    <t>3.4.10.7</t>
  </si>
  <si>
    <t>3.4.10.8</t>
  </si>
  <si>
    <t>3.4.10.9</t>
  </si>
  <si>
    <t>3.4.10.10</t>
  </si>
  <si>
    <t>3.4.10.11</t>
  </si>
  <si>
    <t>3.4.10.12</t>
  </si>
  <si>
    <t>3.4.12.5</t>
  </si>
  <si>
    <t>3.4.12.7</t>
  </si>
  <si>
    <t>3.4.12.8</t>
  </si>
  <si>
    <t>3.4.12.9</t>
  </si>
  <si>
    <t>3.4.12.10</t>
  </si>
  <si>
    <t>3.4.12.11</t>
  </si>
  <si>
    <t>3.4.12.12</t>
  </si>
  <si>
    <t>Hors local technique</t>
  </si>
  <si>
    <t>Cablage complet des équipements dans locaux</t>
  </si>
  <si>
    <t>3.4.12.6</t>
  </si>
  <si>
    <t>Table d'échange</t>
  </si>
  <si>
    <t>3.4.12.12.1</t>
  </si>
  <si>
    <t>3.4.12.12.2</t>
  </si>
  <si>
    <t>13.12.15</t>
  </si>
  <si>
    <t>13.12.16</t>
  </si>
  <si>
    <t>Formation des utilisateurs et exploitant sur 1 session de 3 personnes</t>
  </si>
  <si>
    <t>3.4.13.2</t>
  </si>
  <si>
    <t>3.4.13.3</t>
  </si>
  <si>
    <t>3.4.13.4</t>
  </si>
  <si>
    <t>3.4.13.5</t>
  </si>
  <si>
    <t>3.4.13.6</t>
  </si>
  <si>
    <t>Essais et mise en service du SSI</t>
  </si>
  <si>
    <t>3.4.14.2.1</t>
  </si>
  <si>
    <t>3.4.14.2.2</t>
  </si>
  <si>
    <t>3.4.14.2.3</t>
  </si>
  <si>
    <t>3.4.14.2.4</t>
  </si>
  <si>
    <t>3.4.14.2.5</t>
  </si>
  <si>
    <t>3.4.14.3</t>
  </si>
  <si>
    <t>3.4.14.4</t>
  </si>
  <si>
    <t xml:space="preserve">Déclencheur manuel vert pour ouverture de porte sécurisé </t>
  </si>
  <si>
    <t>Adaptation pilotage portail existante</t>
  </si>
  <si>
    <t>Adaptation et raccrodement portail véhicule existant</t>
  </si>
  <si>
    <t>3.4.14.4.1</t>
  </si>
  <si>
    <t>3.4.14.4.2</t>
  </si>
  <si>
    <t>3.4.14.5</t>
  </si>
  <si>
    <t>3.4.14.6</t>
  </si>
  <si>
    <t>3.4.14.7</t>
  </si>
  <si>
    <t>Lecteurs de badge et bouton poussoir d'ouverture de gache électrique</t>
  </si>
  <si>
    <t>3.4.14.8</t>
  </si>
  <si>
    <t>Paramétrage, Essais et mise en service</t>
  </si>
  <si>
    <t>3.4.15.1</t>
  </si>
  <si>
    <t>3.4.15.2</t>
  </si>
  <si>
    <t>3.4.15.3</t>
  </si>
  <si>
    <t>3.4.15.1.1</t>
  </si>
  <si>
    <t>3.4.15.1.2</t>
  </si>
  <si>
    <t>Cablages informatique</t>
  </si>
  <si>
    <t>3.4.15.3.1</t>
  </si>
  <si>
    <t>3.4.15.3.2</t>
  </si>
  <si>
    <t>F&amp;P Lignes informatiques Catégorie 6A</t>
  </si>
  <si>
    <t>3.4.16.1</t>
  </si>
  <si>
    <t>3.4.16.2</t>
  </si>
  <si>
    <t>3.4.16.3</t>
  </si>
  <si>
    <t>F&amp;P Bornes IRVE 7kW compris platine de fixation et pied de bornes</t>
  </si>
  <si>
    <t>Platines de fixation et pied de borne</t>
  </si>
  <si>
    <t>Bornes IRVE 7kW Double compris platine de fixation et pied de bornes</t>
  </si>
  <si>
    <t>Bornes IRVE 7kW Simple compris platine de fixation et pied de bornes</t>
  </si>
  <si>
    <t>3.4.16.1.1</t>
  </si>
  <si>
    <t>3.4.16.1.2</t>
  </si>
  <si>
    <t>Cablage AC pour raccordement bornes IRVE</t>
  </si>
  <si>
    <t>3.4.17.1</t>
  </si>
  <si>
    <t>3.4.18</t>
  </si>
  <si>
    <t>3.4.18.1</t>
  </si>
  <si>
    <t>3.4.14.7.1</t>
  </si>
  <si>
    <t>F&amp;Raccordement de gache électrique raccordé au système de contrôle d'accès du lot Electricité-GTB sur les portes et portillon d'accès</t>
  </si>
  <si>
    <t>Fonctionnement en porte sortie libre mécanique
Mex-09 : Porte accès R+1 Extension - Lot Menuiseries extérieures
Mex-04 : Porte accès RdC Origine - Lot Menuiseries extérieures
Pose par lot concerné</t>
  </si>
  <si>
    <t>3.4.14.7.2</t>
  </si>
  <si>
    <t>BP-09 : Séparation zone Accueil - zone Agents - Lot Menuiseries Intérieures
BP-115 : Local Serveur - Lot Menuiseries Intérieures
Mex-28 : Local Vélo - Lot Métallerie-Serrurerie
Mex-29 : Accès agents - Lot Métallerie-Serrurerie
Portillon d'accès piéton
Pose par lot concerné</t>
  </si>
  <si>
    <r>
      <t xml:space="preserve">Plus-value pour F&amp;P Pavé LED Dimmable sur Eclairage Type 1 Neuf
</t>
    </r>
    <r>
      <rPr>
        <i/>
        <sz val="8"/>
        <color theme="1"/>
        <rFont val="PT Sans"/>
        <family val="2"/>
      </rPr>
      <t>Bureaux</t>
    </r>
  </si>
  <si>
    <r>
      <t xml:space="preserve">Plus-value pour F&amp;P Pavé LED Dimmable en remplacement des éclairage Type 1 réemployé
</t>
    </r>
    <r>
      <rPr>
        <i/>
        <sz val="8"/>
        <color theme="1"/>
        <rFont val="PT Sans"/>
        <family val="2"/>
      </rPr>
      <t>Bureaux</t>
    </r>
  </si>
  <si>
    <r>
      <t xml:space="preserve">PSE N° 7 : MISE EN ŒUVRE D'ECLAIRAGE DIMMABLE DANS LES BUREAUX
</t>
    </r>
    <r>
      <rPr>
        <b/>
        <i/>
        <u/>
        <sz val="8"/>
        <color theme="1"/>
        <rFont val="PT Sans"/>
        <family val="2"/>
      </rPr>
      <t>Solution opérationnelle en cas de validation de la PSE n°6</t>
    </r>
  </si>
  <si>
    <t>B19</t>
  </si>
  <si>
    <t>Maitre d'Ouvrage : SGC PREFECTURE DE LA LOIRE</t>
  </si>
  <si>
    <t>LOT 13 - ELECTRICITE-GTC</t>
  </si>
  <si>
    <t>PSE N°6</t>
  </si>
  <si>
    <t>PSE N°7</t>
  </si>
  <si>
    <t>DPGF</t>
  </si>
  <si>
    <t>TRANCHE OPTIONELLE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</si>
</sst>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_-* #,##0.00\ _F_-;\-* #,##0.00\ _F_-;_-* &quot;-&quot;??\ _F_-;_-@_-"/>
    <numFmt numFmtId="168" formatCode="#,##0\ &quot;€&quot;"/>
  </numFmts>
  <fonts count="28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8"/>
      <name val="PT Sans"/>
      <family val="2"/>
      <scheme val="minor"/>
    </font>
    <font>
      <b/>
      <u/>
      <sz val="9"/>
      <color theme="1"/>
      <name val="PT Sans"/>
      <family val="2"/>
    </font>
    <font>
      <sz val="9"/>
      <color theme="1"/>
      <name val="PT Sans"/>
      <family val="2"/>
    </font>
    <font>
      <i/>
      <sz val="9"/>
      <color theme="1"/>
      <name val="PT Sans"/>
      <family val="2"/>
    </font>
    <font>
      <b/>
      <u/>
      <sz val="9"/>
      <color theme="6"/>
      <name val="PT Sans"/>
      <family val="2"/>
    </font>
    <font>
      <b/>
      <sz val="8"/>
      <color theme="4"/>
      <name val="PT Sans"/>
      <family val="2"/>
    </font>
    <font>
      <b/>
      <u/>
      <sz val="8"/>
      <color theme="4"/>
      <name val="PT Sans"/>
      <family val="2"/>
    </font>
    <font>
      <sz val="6"/>
      <color rgb="FF2E3464"/>
      <name val="PT Sans"/>
      <family val="2"/>
    </font>
    <font>
      <sz val="8"/>
      <color rgb="FF2E3464"/>
      <name val="PT Sans"/>
      <family val="2"/>
    </font>
    <font>
      <i/>
      <sz val="8"/>
      <color rgb="FF233464"/>
      <name val="PT Sans"/>
      <family val="2"/>
      <scheme val="minor"/>
    </font>
    <font>
      <b/>
      <i/>
      <u/>
      <sz val="8"/>
      <color theme="1"/>
      <name val="PT Sans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51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15" fillId="3" borderId="9" xfId="0" applyFont="1" applyFill="1" applyBorder="1" applyAlignment="1">
      <alignment vertical="center" wrapText="1"/>
    </xf>
    <xf numFmtId="0" fontId="15" fillId="3" borderId="8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right" vertical="center" wrapText="1"/>
    </xf>
    <xf numFmtId="0" fontId="13" fillId="2" borderId="0" xfId="0" applyFont="1" applyFill="1" applyAlignment="1">
      <alignment vertical="center" wrapText="1"/>
    </xf>
    <xf numFmtId="0" fontId="8" fillId="4" borderId="8" xfId="0" applyFont="1" applyFill="1" applyBorder="1"/>
    <xf numFmtId="0" fontId="8" fillId="4" borderId="9" xfId="0" applyFont="1" applyFill="1" applyBorder="1"/>
    <xf numFmtId="0" fontId="8" fillId="4" borderId="10" xfId="0" applyFont="1" applyFill="1" applyBorder="1"/>
    <xf numFmtId="166" fontId="8" fillId="2" borderId="5" xfId="26" applyNumberFormat="1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/>
    </xf>
    <xf numFmtId="0" fontId="16" fillId="2" borderId="0" xfId="0" applyFont="1" applyFill="1" applyAlignment="1">
      <alignment horizontal="left"/>
    </xf>
    <xf numFmtId="0" fontId="8" fillId="4" borderId="8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0" fontId="14" fillId="2" borderId="9" xfId="0" applyFont="1" applyFill="1" applyBorder="1" applyAlignment="1">
      <alignment horizontal="center" vertical="center" wrapText="1"/>
    </xf>
    <xf numFmtId="1" fontId="14" fillId="2" borderId="9" xfId="0" applyNumberFormat="1" applyFont="1" applyFill="1" applyBorder="1" applyAlignment="1">
      <alignment horizontal="center" vertical="center" wrapText="1"/>
    </xf>
    <xf numFmtId="166" fontId="14" fillId="2" borderId="9" xfId="26" applyNumberFormat="1" applyFont="1" applyFill="1" applyBorder="1" applyAlignment="1">
      <alignment horizontal="right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2" fontId="10" fillId="4" borderId="2" xfId="0" applyNumberFormat="1" applyFont="1" applyFill="1" applyBorder="1" applyAlignment="1">
      <alignment horizontal="center" vertical="center" wrapText="1"/>
    </xf>
    <xf numFmtId="2" fontId="8" fillId="4" borderId="5" xfId="0" applyNumberFormat="1" applyFont="1" applyFill="1" applyBorder="1" applyAlignment="1">
      <alignment horizontal="center" vertical="center" wrapText="1"/>
    </xf>
    <xf numFmtId="3" fontId="12" fillId="2" borderId="12" xfId="0" applyNumberFormat="1" applyFont="1" applyFill="1" applyBorder="1" applyAlignment="1">
      <alignment horizontal="center" vertical="center" wrapText="1"/>
    </xf>
    <xf numFmtId="0" fontId="8" fillId="5" borderId="0" xfId="0" applyFont="1" applyFill="1"/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6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3" fontId="8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166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6" borderId="5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66" fontId="8" fillId="0" borderId="5" xfId="26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166" fontId="12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5" xfId="26" applyNumberFormat="1" applyFont="1" applyFill="1" applyBorder="1" applyAlignment="1">
      <alignment horizontal="right" vertical="center" wrapText="1"/>
    </xf>
    <xf numFmtId="166" fontId="8" fillId="2" borderId="6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0" applyFont="1" applyFill="1" applyBorder="1" applyAlignment="1">
      <alignment horizontal="center" vertical="center" wrapText="1"/>
    </xf>
    <xf numFmtId="166" fontId="8" fillId="2" borderId="6" xfId="26" applyNumberFormat="1" applyFont="1" applyFill="1" applyBorder="1" applyAlignment="1">
      <alignment horizontal="right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right" vertical="center" wrapText="1"/>
    </xf>
    <xf numFmtId="166" fontId="12" fillId="0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0" borderId="6" xfId="26" applyNumberFormat="1" applyFont="1" applyFill="1" applyBorder="1" applyAlignment="1">
      <alignment horizontal="right" vertical="center" wrapText="1"/>
    </xf>
    <xf numFmtId="0" fontId="20" fillId="2" borderId="5" xfId="0" applyFont="1" applyFill="1" applyBorder="1" applyAlignment="1">
      <alignment horizontal="right" vertical="center" wrapText="1"/>
    </xf>
    <xf numFmtId="0" fontId="18" fillId="11" borderId="8" xfId="0" applyFont="1" applyFill="1" applyBorder="1" applyAlignment="1">
      <alignment horizontal="center" vertical="center" wrapText="1"/>
    </xf>
    <xf numFmtId="0" fontId="18" fillId="11" borderId="8" xfId="0" applyFont="1" applyFill="1" applyBorder="1" applyAlignment="1">
      <alignment horizontal="left" vertical="center" wrapText="1"/>
    </xf>
    <xf numFmtId="0" fontId="21" fillId="11" borderId="8" xfId="0" applyFont="1" applyFill="1" applyBorder="1" applyAlignment="1">
      <alignment horizontal="center" vertical="center" wrapText="1"/>
    </xf>
    <xf numFmtId="168" fontId="21" fillId="11" borderId="1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168" fontId="19" fillId="0" borderId="5" xfId="0" applyNumberFormat="1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166" fontId="23" fillId="2" borderId="4" xfId="26" applyNumberFormat="1" applyFont="1" applyFill="1" applyBorder="1" applyAlignment="1">
      <alignment horizontal="right" vertical="center" wrapText="1"/>
    </xf>
    <xf numFmtId="0" fontId="8" fillId="2" borderId="0" xfId="0" quotePrefix="1" applyFont="1" applyFill="1" applyAlignment="1">
      <alignment horizontal="left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left" vertical="center" wrapText="1"/>
    </xf>
    <xf numFmtId="0" fontId="12" fillId="7" borderId="6" xfId="0" applyFont="1" applyFill="1" applyBorder="1" applyAlignment="1">
      <alignment horizontal="left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0" xfId="0" applyFont="1" applyFill="1"/>
    <xf numFmtId="0" fontId="9" fillId="7" borderId="0" xfId="0" applyFont="1" applyFill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0" xfId="0" applyFont="1" applyFill="1"/>
    <xf numFmtId="0" fontId="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12" fillId="5" borderId="6" xfId="0" applyFont="1" applyFill="1" applyBorder="1" applyAlignment="1">
      <alignment horizontal="left" vertical="center" wrapText="1"/>
    </xf>
    <xf numFmtId="0" fontId="0" fillId="5" borderId="0" xfId="0" applyFill="1"/>
    <xf numFmtId="166" fontId="8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5" xfId="0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right" vertical="center" wrapText="1"/>
    </xf>
    <xf numFmtId="166" fontId="12" fillId="2" borderId="12" xfId="26" applyNumberFormat="1" applyFont="1" applyFill="1" applyBorder="1" applyAlignment="1">
      <alignment horizontal="right" vertical="center" wrapText="1"/>
    </xf>
    <xf numFmtId="0" fontId="9" fillId="10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166" fontId="10" fillId="2" borderId="2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166" fontId="12" fillId="2" borderId="12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12" xfId="0" applyFont="1" applyFill="1" applyBorder="1" applyAlignment="1">
      <alignment horizontal="left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166" fontId="12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12" fillId="0" borderId="13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right" vertical="center" wrapText="1"/>
    </xf>
    <xf numFmtId="166" fontId="12" fillId="0" borderId="5" xfId="26" applyNumberFormat="1" applyFont="1" applyFill="1" applyBorder="1" applyAlignment="1">
      <alignment horizontal="righ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center" vertical="center" wrapText="1"/>
    </xf>
    <xf numFmtId="166" fontId="8" fillId="0" borderId="6" xfId="26" applyNumberFormat="1" applyFont="1" applyFill="1" applyBorder="1" applyAlignment="1">
      <alignment horizontal="right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26" fillId="9" borderId="0" xfId="0" applyFont="1" applyFill="1" applyAlignment="1">
      <alignment horizontal="right" vertical="center" wrapText="1"/>
    </xf>
    <xf numFmtId="0" fontId="8" fillId="2" borderId="13" xfId="0" applyFont="1" applyFill="1" applyBorder="1" applyAlignment="1">
      <alignment horizontal="left" vertical="center" wrapText="1"/>
    </xf>
    <xf numFmtId="166" fontId="10" fillId="2" borderId="6" xfId="0" applyNumberFormat="1" applyFont="1" applyFill="1" applyBorder="1" applyAlignment="1">
      <alignment horizontal="right" vertical="center" wrapText="1"/>
    </xf>
    <xf numFmtId="0" fontId="12" fillId="0" borderId="15" xfId="0" applyFont="1" applyBorder="1" applyAlignment="1">
      <alignment horizontal="right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9" fillId="10" borderId="0" xfId="0" applyFont="1" applyFill="1" applyAlignment="1">
      <alignment horizontal="center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</xdr:rowOff>
        </xdr:from>
        <xdr:to>
          <xdr:col>0</xdr:col>
          <xdr:colOff>238125</xdr:colOff>
          <xdr:row>17</xdr:row>
          <xdr:rowOff>266700</xdr:rowOff>
        </xdr:to>
        <xdr:sp macro="" textlink="">
          <xdr:nvSpPr>
            <xdr:cNvPr id="69633" name="Button 1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00000000-0008-0000-00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5</xdr:row>
          <xdr:rowOff>66675</xdr:rowOff>
        </xdr:from>
        <xdr:to>
          <xdr:col>7</xdr:col>
          <xdr:colOff>0</xdr:colOff>
          <xdr:row>7</xdr:row>
          <xdr:rowOff>114300</xdr:rowOff>
        </xdr:to>
        <xdr:sp macro="" textlink="">
          <xdr:nvSpPr>
            <xdr:cNvPr id="69638" name="Button 6" hidden="1">
              <a:extLst>
                <a:ext uri="{63B3BB69-23CF-44E3-9099-C40C66FF867C}">
                  <a14:compatExt spid="_x0000_s69638"/>
                </a:ext>
                <a:ext uri="{FF2B5EF4-FFF2-40B4-BE49-F238E27FC236}">
                  <a16:creationId xmlns:a16="http://schemas.microsoft.com/office/drawing/2014/main" id="{00000000-0008-0000-0000-000006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Ajouter/supprimer colonne quantités entreprises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45720</xdr:colOff>
      <xdr:row>8</xdr:row>
      <xdr:rowOff>45720</xdr:rowOff>
    </xdr:from>
    <xdr:to>
      <xdr:col>2</xdr:col>
      <xdr:colOff>1830752</xdr:colOff>
      <xdr:row>14</xdr:row>
      <xdr:rowOff>22531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53BC8F4-C698-4FE8-B4CD-30F797FBF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143000"/>
          <a:ext cx="2394632" cy="809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evin ROUSSEAU" id="{93793A6E-6ED6-4447-B16B-3D12A1C8ECA8}" userId="S::kevin.rousseau@nepsen.fr::3f728919-8e29-4e7b-b9d0-3b1b82776fae" providerId="AD"/>
</personList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69" dT="2025-09-24T10:53:41.90" personId="{93793A6E-6ED6-4447-B16B-3D12A1C8ECA8}" id="{85664AEB-BC38-41A2-B18D-70785306EFAD}">
    <text>Manque 3 prises pour salle serveur</text>
  </threadedComment>
  <threadedComment ref="C179" dT="2025-09-24T10:53:41.90" personId="{93793A6E-6ED6-4447-B16B-3D12A1C8ECA8}" id="{D582FEE6-785F-42AE-A391-F0A9B255B472}">
    <text>Manque 3 prises pour salle serveur</text>
  </threadedComment>
  <threadedComment ref="C188" dT="2025-09-24T10:53:41.90" personId="{93793A6E-6ED6-4447-B16B-3D12A1C8ECA8}" id="{926DADF5-D593-4F78-9D37-869516FC073C}">
    <text>Manque 3 prises pour salle serveur</text>
  </threadedComment>
  <threadedComment ref="C231" dT="2025-09-24T14:34:49.77" personId="{93793A6E-6ED6-4447-B16B-3D12A1C8ECA8}" id="{3D9213FC-44A2-4D3C-85B1-4215C804BE08}">
    <text>Manque 1 Detecteur pour salle CTA</text>
  </threadedComment>
  <threadedComment ref="B237" dT="2025-12-05T11:26:13.82" personId="{93793A6E-6ED6-4447-B16B-3D12A1C8ECA8}" id="{718706B8-DF2D-4B3F-AC53-9EE72ECFA823}">
    <text>Accès Escalier R+1 + RdC nouvelle entrée + déplacer accès via accueil public au fond du couloir (proximité) ascenseur</text>
  </threadedComment>
  <threadedComment ref="C237" dT="2025-12-05T11:21:48.28" personId="{93793A6E-6ED6-4447-B16B-3D12A1C8ECA8}" id="{1C030496-3C62-418E-BD74-5E972680A15B}">
    <text>Quel distance entre contrôle portail contrôle d’accès et portal</text>
  </threadedComment>
  <threadedComment ref="G241" dT="2025-12-05T11:23:00.12" personId="{93793A6E-6ED6-4447-B16B-3D12A1C8ECA8}" id="{09E691CC-4734-4E5C-9E07-184E93B0CB10}">
    <text>ajouté</text>
  </threadedComment>
  <threadedComment ref="C245" dT="2025-12-05T11:20:51.39" personId="{93793A6E-6ED6-4447-B16B-3D12A1C8ECA8}" id="{CC434FED-528F-458A-9B91-940A54C4C8EB}">
    <text>Ajouter boucle de détection véhciule existante</text>
  </threadedComment>
  <threadedComment ref="C260" dT="2025-09-24T10:50:28.06" personId="{93793A6E-6ED6-4447-B16B-3D12A1C8ECA8}" id="{4766FA8B-7420-4221-B53C-52E85B2AC507}">
    <text>Manque 145ml+50% de chemin de cable spécifique CFA</text>
  </threadedComment>
  <threadedComment ref="C265" dT="2025-09-24T10:50:28.06" personId="{93793A6E-6ED6-4447-B16B-3D12A1C8ECA8}" id="{EFDA70E4-A3EC-4488-9B51-D622AF779CA3}">
    <text>Manque 145ml+50% de chemin de cable spécifique CFA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microsoft.com/office/2017/10/relationships/threadedComment" Target="../threadedComments/threadedComment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2CDC7-92DF-41CA-A424-BA3926B7B71A}">
  <sheetPr codeName="Feuil29">
    <tabColor rgb="FF92D050"/>
    <pageSetUpPr fitToPage="1"/>
  </sheetPr>
  <dimension ref="A1:I371"/>
  <sheetViews>
    <sheetView tabSelected="1" view="pageBreakPreview" zoomScale="145" zoomScaleNormal="100" zoomScaleSheetLayoutView="145" workbookViewId="0">
      <pane xSplit="7" ySplit="19" topLeftCell="H20" activePane="bottomRight" state="frozen"/>
      <selection activeCell="C90" sqref="C90"/>
      <selection pane="topRight" activeCell="C90" sqref="C90"/>
      <selection pane="bottomLeft" activeCell="C90" sqref="C90"/>
      <selection pane="bottomRight" activeCell="F21" sqref="F21"/>
    </sheetView>
  </sheetViews>
  <sheetFormatPr baseColWidth="10" defaultColWidth="11" defaultRowHeight="11.25" x14ac:dyDescent="0.2"/>
  <cols>
    <col min="1" max="1" width="3.75" style="1" customWidth="1"/>
    <col min="2" max="2" width="8" style="15" customWidth="1"/>
    <col min="3" max="3" width="47.25" style="1" customWidth="1"/>
    <col min="4" max="4" width="4.75" style="1" customWidth="1"/>
    <col min="5" max="5" width="7.5" style="1" customWidth="1"/>
    <col min="6" max="6" width="10.5" style="1" customWidth="1"/>
    <col min="7" max="7" width="10.75" style="16" customWidth="1"/>
    <col min="8" max="140" width="11" style="1"/>
    <col min="141" max="141" width="13.375" style="1" customWidth="1"/>
    <col min="142" max="142" width="11.625" style="1" customWidth="1"/>
    <col min="143" max="143" width="33.75" style="1" customWidth="1"/>
    <col min="144" max="144" width="7" style="1" customWidth="1"/>
    <col min="145" max="145" width="7.875" style="1" customWidth="1"/>
    <col min="146" max="146" width="10.875" style="1" customWidth="1"/>
    <col min="147" max="147" width="12.75" style="1" customWidth="1"/>
    <col min="148" max="396" width="11" style="1"/>
    <col min="397" max="397" width="13.375" style="1" customWidth="1"/>
    <col min="398" max="398" width="11.625" style="1" customWidth="1"/>
    <col min="399" max="399" width="33.75" style="1" customWidth="1"/>
    <col min="400" max="400" width="7" style="1" customWidth="1"/>
    <col min="401" max="401" width="7.875" style="1" customWidth="1"/>
    <col min="402" max="402" width="10.875" style="1" customWidth="1"/>
    <col min="403" max="403" width="12.75" style="1" customWidth="1"/>
    <col min="404" max="652" width="11" style="1"/>
    <col min="653" max="653" width="13.375" style="1" customWidth="1"/>
    <col min="654" max="654" width="11.625" style="1" customWidth="1"/>
    <col min="655" max="655" width="33.75" style="1" customWidth="1"/>
    <col min="656" max="656" width="7" style="1" customWidth="1"/>
    <col min="657" max="657" width="7.875" style="1" customWidth="1"/>
    <col min="658" max="658" width="10.875" style="1" customWidth="1"/>
    <col min="659" max="659" width="12.75" style="1" customWidth="1"/>
    <col min="660" max="908" width="11" style="1"/>
    <col min="909" max="909" width="13.375" style="1" customWidth="1"/>
    <col min="910" max="910" width="11.625" style="1" customWidth="1"/>
    <col min="911" max="911" width="33.75" style="1" customWidth="1"/>
    <col min="912" max="912" width="7" style="1" customWidth="1"/>
    <col min="913" max="913" width="7.875" style="1" customWidth="1"/>
    <col min="914" max="914" width="10.875" style="1" customWidth="1"/>
    <col min="915" max="915" width="12.75" style="1" customWidth="1"/>
    <col min="916" max="1164" width="11" style="1"/>
    <col min="1165" max="1165" width="13.375" style="1" customWidth="1"/>
    <col min="1166" max="1166" width="11.625" style="1" customWidth="1"/>
    <col min="1167" max="1167" width="33.75" style="1" customWidth="1"/>
    <col min="1168" max="1168" width="7" style="1" customWidth="1"/>
    <col min="1169" max="1169" width="7.875" style="1" customWidth="1"/>
    <col min="1170" max="1170" width="10.875" style="1" customWidth="1"/>
    <col min="1171" max="1171" width="12.75" style="1" customWidth="1"/>
    <col min="1172" max="1420" width="11" style="1"/>
    <col min="1421" max="1421" width="13.375" style="1" customWidth="1"/>
    <col min="1422" max="1422" width="11.625" style="1" customWidth="1"/>
    <col min="1423" max="1423" width="33.75" style="1" customWidth="1"/>
    <col min="1424" max="1424" width="7" style="1" customWidth="1"/>
    <col min="1425" max="1425" width="7.875" style="1" customWidth="1"/>
    <col min="1426" max="1426" width="10.875" style="1" customWidth="1"/>
    <col min="1427" max="1427" width="12.75" style="1" customWidth="1"/>
    <col min="1428" max="1676" width="11" style="1"/>
    <col min="1677" max="1677" width="13.375" style="1" customWidth="1"/>
    <col min="1678" max="1678" width="11.625" style="1" customWidth="1"/>
    <col min="1679" max="1679" width="33.75" style="1" customWidth="1"/>
    <col min="1680" max="1680" width="7" style="1" customWidth="1"/>
    <col min="1681" max="1681" width="7.875" style="1" customWidth="1"/>
    <col min="1682" max="1682" width="10.875" style="1" customWidth="1"/>
    <col min="1683" max="1683" width="12.75" style="1" customWidth="1"/>
    <col min="1684" max="1932" width="11" style="1"/>
    <col min="1933" max="1933" width="13.375" style="1" customWidth="1"/>
    <col min="1934" max="1934" width="11.625" style="1" customWidth="1"/>
    <col min="1935" max="1935" width="33.75" style="1" customWidth="1"/>
    <col min="1936" max="1936" width="7" style="1" customWidth="1"/>
    <col min="1937" max="1937" width="7.875" style="1" customWidth="1"/>
    <col min="1938" max="1938" width="10.875" style="1" customWidth="1"/>
    <col min="1939" max="1939" width="12.75" style="1" customWidth="1"/>
    <col min="1940" max="2188" width="11" style="1"/>
    <col min="2189" max="2189" width="13.375" style="1" customWidth="1"/>
    <col min="2190" max="2190" width="11.625" style="1" customWidth="1"/>
    <col min="2191" max="2191" width="33.75" style="1" customWidth="1"/>
    <col min="2192" max="2192" width="7" style="1" customWidth="1"/>
    <col min="2193" max="2193" width="7.875" style="1" customWidth="1"/>
    <col min="2194" max="2194" width="10.875" style="1" customWidth="1"/>
    <col min="2195" max="2195" width="12.75" style="1" customWidth="1"/>
    <col min="2196" max="2444" width="11" style="1"/>
    <col min="2445" max="2445" width="13.375" style="1" customWidth="1"/>
    <col min="2446" max="2446" width="11.625" style="1" customWidth="1"/>
    <col min="2447" max="2447" width="33.75" style="1" customWidth="1"/>
    <col min="2448" max="2448" width="7" style="1" customWidth="1"/>
    <col min="2449" max="2449" width="7.875" style="1" customWidth="1"/>
    <col min="2450" max="2450" width="10.875" style="1" customWidth="1"/>
    <col min="2451" max="2451" width="12.75" style="1" customWidth="1"/>
    <col min="2452" max="2700" width="11" style="1"/>
    <col min="2701" max="2701" width="13.375" style="1" customWidth="1"/>
    <col min="2702" max="2702" width="11.625" style="1" customWidth="1"/>
    <col min="2703" max="2703" width="33.75" style="1" customWidth="1"/>
    <col min="2704" max="2704" width="7" style="1" customWidth="1"/>
    <col min="2705" max="2705" width="7.875" style="1" customWidth="1"/>
    <col min="2706" max="2706" width="10.875" style="1" customWidth="1"/>
    <col min="2707" max="2707" width="12.75" style="1" customWidth="1"/>
    <col min="2708" max="2956" width="11" style="1"/>
    <col min="2957" max="2957" width="13.375" style="1" customWidth="1"/>
    <col min="2958" max="2958" width="11.625" style="1" customWidth="1"/>
    <col min="2959" max="2959" width="33.75" style="1" customWidth="1"/>
    <col min="2960" max="2960" width="7" style="1" customWidth="1"/>
    <col min="2961" max="2961" width="7.875" style="1" customWidth="1"/>
    <col min="2962" max="2962" width="10.875" style="1" customWidth="1"/>
    <col min="2963" max="2963" width="12.75" style="1" customWidth="1"/>
    <col min="2964" max="3212" width="11" style="1"/>
    <col min="3213" max="3213" width="13.375" style="1" customWidth="1"/>
    <col min="3214" max="3214" width="11.625" style="1" customWidth="1"/>
    <col min="3215" max="3215" width="33.75" style="1" customWidth="1"/>
    <col min="3216" max="3216" width="7" style="1" customWidth="1"/>
    <col min="3217" max="3217" width="7.875" style="1" customWidth="1"/>
    <col min="3218" max="3218" width="10.875" style="1" customWidth="1"/>
    <col min="3219" max="3219" width="12.75" style="1" customWidth="1"/>
    <col min="3220" max="3468" width="11" style="1"/>
    <col min="3469" max="3469" width="13.375" style="1" customWidth="1"/>
    <col min="3470" max="3470" width="11.625" style="1" customWidth="1"/>
    <col min="3471" max="3471" width="33.75" style="1" customWidth="1"/>
    <col min="3472" max="3472" width="7" style="1" customWidth="1"/>
    <col min="3473" max="3473" width="7.875" style="1" customWidth="1"/>
    <col min="3474" max="3474" width="10.875" style="1" customWidth="1"/>
    <col min="3475" max="3475" width="12.75" style="1" customWidth="1"/>
    <col min="3476" max="3724" width="11" style="1"/>
    <col min="3725" max="3725" width="13.375" style="1" customWidth="1"/>
    <col min="3726" max="3726" width="11.625" style="1" customWidth="1"/>
    <col min="3727" max="3727" width="33.75" style="1" customWidth="1"/>
    <col min="3728" max="3728" width="7" style="1" customWidth="1"/>
    <col min="3729" max="3729" width="7.875" style="1" customWidth="1"/>
    <col min="3730" max="3730" width="10.875" style="1" customWidth="1"/>
    <col min="3731" max="3731" width="12.75" style="1" customWidth="1"/>
    <col min="3732" max="3980" width="11" style="1"/>
    <col min="3981" max="3981" width="13.375" style="1" customWidth="1"/>
    <col min="3982" max="3982" width="11.625" style="1" customWidth="1"/>
    <col min="3983" max="3983" width="33.75" style="1" customWidth="1"/>
    <col min="3984" max="3984" width="7" style="1" customWidth="1"/>
    <col min="3985" max="3985" width="7.875" style="1" customWidth="1"/>
    <col min="3986" max="3986" width="10.875" style="1" customWidth="1"/>
    <col min="3987" max="3987" width="12.75" style="1" customWidth="1"/>
    <col min="3988" max="4236" width="11" style="1"/>
    <col min="4237" max="4237" width="13.375" style="1" customWidth="1"/>
    <col min="4238" max="4238" width="11.625" style="1" customWidth="1"/>
    <col min="4239" max="4239" width="33.75" style="1" customWidth="1"/>
    <col min="4240" max="4240" width="7" style="1" customWidth="1"/>
    <col min="4241" max="4241" width="7.875" style="1" customWidth="1"/>
    <col min="4242" max="4242" width="10.875" style="1" customWidth="1"/>
    <col min="4243" max="4243" width="12.75" style="1" customWidth="1"/>
    <col min="4244" max="4492" width="11" style="1"/>
    <col min="4493" max="4493" width="13.375" style="1" customWidth="1"/>
    <col min="4494" max="4494" width="11.625" style="1" customWidth="1"/>
    <col min="4495" max="4495" width="33.75" style="1" customWidth="1"/>
    <col min="4496" max="4496" width="7" style="1" customWidth="1"/>
    <col min="4497" max="4497" width="7.875" style="1" customWidth="1"/>
    <col min="4498" max="4498" width="10.875" style="1" customWidth="1"/>
    <col min="4499" max="4499" width="12.75" style="1" customWidth="1"/>
    <col min="4500" max="4748" width="11" style="1"/>
    <col min="4749" max="4749" width="13.375" style="1" customWidth="1"/>
    <col min="4750" max="4750" width="11.625" style="1" customWidth="1"/>
    <col min="4751" max="4751" width="33.75" style="1" customWidth="1"/>
    <col min="4752" max="4752" width="7" style="1" customWidth="1"/>
    <col min="4753" max="4753" width="7.875" style="1" customWidth="1"/>
    <col min="4754" max="4754" width="10.875" style="1" customWidth="1"/>
    <col min="4755" max="4755" width="12.75" style="1" customWidth="1"/>
    <col min="4756" max="5004" width="11" style="1"/>
    <col min="5005" max="5005" width="13.375" style="1" customWidth="1"/>
    <col min="5006" max="5006" width="11.625" style="1" customWidth="1"/>
    <col min="5007" max="5007" width="33.75" style="1" customWidth="1"/>
    <col min="5008" max="5008" width="7" style="1" customWidth="1"/>
    <col min="5009" max="5009" width="7.875" style="1" customWidth="1"/>
    <col min="5010" max="5010" width="10.875" style="1" customWidth="1"/>
    <col min="5011" max="5011" width="12.75" style="1" customWidth="1"/>
    <col min="5012" max="5260" width="11" style="1"/>
    <col min="5261" max="5261" width="13.375" style="1" customWidth="1"/>
    <col min="5262" max="5262" width="11.625" style="1" customWidth="1"/>
    <col min="5263" max="5263" width="33.75" style="1" customWidth="1"/>
    <col min="5264" max="5264" width="7" style="1" customWidth="1"/>
    <col min="5265" max="5265" width="7.875" style="1" customWidth="1"/>
    <col min="5266" max="5266" width="10.875" style="1" customWidth="1"/>
    <col min="5267" max="5267" width="12.75" style="1" customWidth="1"/>
    <col min="5268" max="5516" width="11" style="1"/>
    <col min="5517" max="5517" width="13.375" style="1" customWidth="1"/>
    <col min="5518" max="5518" width="11.625" style="1" customWidth="1"/>
    <col min="5519" max="5519" width="33.75" style="1" customWidth="1"/>
    <col min="5520" max="5520" width="7" style="1" customWidth="1"/>
    <col min="5521" max="5521" width="7.875" style="1" customWidth="1"/>
    <col min="5522" max="5522" width="10.875" style="1" customWidth="1"/>
    <col min="5523" max="5523" width="12.75" style="1" customWidth="1"/>
    <col min="5524" max="5772" width="11" style="1"/>
    <col min="5773" max="5773" width="13.375" style="1" customWidth="1"/>
    <col min="5774" max="5774" width="11.625" style="1" customWidth="1"/>
    <col min="5775" max="5775" width="33.75" style="1" customWidth="1"/>
    <col min="5776" max="5776" width="7" style="1" customWidth="1"/>
    <col min="5777" max="5777" width="7.875" style="1" customWidth="1"/>
    <col min="5778" max="5778" width="10.875" style="1" customWidth="1"/>
    <col min="5779" max="5779" width="12.75" style="1" customWidth="1"/>
    <col min="5780" max="6028" width="11" style="1"/>
    <col min="6029" max="6029" width="13.375" style="1" customWidth="1"/>
    <col min="6030" max="6030" width="11.625" style="1" customWidth="1"/>
    <col min="6031" max="6031" width="33.75" style="1" customWidth="1"/>
    <col min="6032" max="6032" width="7" style="1" customWidth="1"/>
    <col min="6033" max="6033" width="7.875" style="1" customWidth="1"/>
    <col min="6034" max="6034" width="10.875" style="1" customWidth="1"/>
    <col min="6035" max="6035" width="12.75" style="1" customWidth="1"/>
    <col min="6036" max="6284" width="11" style="1"/>
    <col min="6285" max="6285" width="13.375" style="1" customWidth="1"/>
    <col min="6286" max="6286" width="11.625" style="1" customWidth="1"/>
    <col min="6287" max="6287" width="33.75" style="1" customWidth="1"/>
    <col min="6288" max="6288" width="7" style="1" customWidth="1"/>
    <col min="6289" max="6289" width="7.875" style="1" customWidth="1"/>
    <col min="6290" max="6290" width="10.875" style="1" customWidth="1"/>
    <col min="6291" max="6291" width="12.75" style="1" customWidth="1"/>
    <col min="6292" max="6540" width="11" style="1"/>
    <col min="6541" max="6541" width="13.375" style="1" customWidth="1"/>
    <col min="6542" max="6542" width="11.625" style="1" customWidth="1"/>
    <col min="6543" max="6543" width="33.75" style="1" customWidth="1"/>
    <col min="6544" max="6544" width="7" style="1" customWidth="1"/>
    <col min="6545" max="6545" width="7.875" style="1" customWidth="1"/>
    <col min="6546" max="6546" width="10.875" style="1" customWidth="1"/>
    <col min="6547" max="6547" width="12.75" style="1" customWidth="1"/>
    <col min="6548" max="6796" width="11" style="1"/>
    <col min="6797" max="6797" width="13.375" style="1" customWidth="1"/>
    <col min="6798" max="6798" width="11.625" style="1" customWidth="1"/>
    <col min="6799" max="6799" width="33.75" style="1" customWidth="1"/>
    <col min="6800" max="6800" width="7" style="1" customWidth="1"/>
    <col min="6801" max="6801" width="7.875" style="1" customWidth="1"/>
    <col min="6802" max="6802" width="10.875" style="1" customWidth="1"/>
    <col min="6803" max="6803" width="12.75" style="1" customWidth="1"/>
    <col min="6804" max="7052" width="11" style="1"/>
    <col min="7053" max="7053" width="13.375" style="1" customWidth="1"/>
    <col min="7054" max="7054" width="11.625" style="1" customWidth="1"/>
    <col min="7055" max="7055" width="33.75" style="1" customWidth="1"/>
    <col min="7056" max="7056" width="7" style="1" customWidth="1"/>
    <col min="7057" max="7057" width="7.875" style="1" customWidth="1"/>
    <col min="7058" max="7058" width="10.875" style="1" customWidth="1"/>
    <col min="7059" max="7059" width="12.75" style="1" customWidth="1"/>
    <col min="7060" max="7308" width="11" style="1"/>
    <col min="7309" max="7309" width="13.375" style="1" customWidth="1"/>
    <col min="7310" max="7310" width="11.625" style="1" customWidth="1"/>
    <col min="7311" max="7311" width="33.75" style="1" customWidth="1"/>
    <col min="7312" max="7312" width="7" style="1" customWidth="1"/>
    <col min="7313" max="7313" width="7.875" style="1" customWidth="1"/>
    <col min="7314" max="7314" width="10.875" style="1" customWidth="1"/>
    <col min="7315" max="7315" width="12.75" style="1" customWidth="1"/>
    <col min="7316" max="7564" width="11" style="1"/>
    <col min="7565" max="7565" width="13.375" style="1" customWidth="1"/>
    <col min="7566" max="7566" width="11.625" style="1" customWidth="1"/>
    <col min="7567" max="7567" width="33.75" style="1" customWidth="1"/>
    <col min="7568" max="7568" width="7" style="1" customWidth="1"/>
    <col min="7569" max="7569" width="7.875" style="1" customWidth="1"/>
    <col min="7570" max="7570" width="10.875" style="1" customWidth="1"/>
    <col min="7571" max="7571" width="12.75" style="1" customWidth="1"/>
    <col min="7572" max="7820" width="11" style="1"/>
    <col min="7821" max="7821" width="13.375" style="1" customWidth="1"/>
    <col min="7822" max="7822" width="11.625" style="1" customWidth="1"/>
    <col min="7823" max="7823" width="33.75" style="1" customWidth="1"/>
    <col min="7824" max="7824" width="7" style="1" customWidth="1"/>
    <col min="7825" max="7825" width="7.875" style="1" customWidth="1"/>
    <col min="7826" max="7826" width="10.875" style="1" customWidth="1"/>
    <col min="7827" max="7827" width="12.75" style="1" customWidth="1"/>
    <col min="7828" max="8076" width="11" style="1"/>
    <col min="8077" max="8077" width="13.375" style="1" customWidth="1"/>
    <col min="8078" max="8078" width="11.625" style="1" customWidth="1"/>
    <col min="8079" max="8079" width="33.75" style="1" customWidth="1"/>
    <col min="8080" max="8080" width="7" style="1" customWidth="1"/>
    <col min="8081" max="8081" width="7.875" style="1" customWidth="1"/>
    <col min="8082" max="8082" width="10.875" style="1" customWidth="1"/>
    <col min="8083" max="8083" width="12.75" style="1" customWidth="1"/>
    <col min="8084" max="8332" width="11" style="1"/>
    <col min="8333" max="8333" width="13.375" style="1" customWidth="1"/>
    <col min="8334" max="8334" width="11.625" style="1" customWidth="1"/>
    <col min="8335" max="8335" width="33.75" style="1" customWidth="1"/>
    <col min="8336" max="8336" width="7" style="1" customWidth="1"/>
    <col min="8337" max="8337" width="7.875" style="1" customWidth="1"/>
    <col min="8338" max="8338" width="10.875" style="1" customWidth="1"/>
    <col min="8339" max="8339" width="12.75" style="1" customWidth="1"/>
    <col min="8340" max="8588" width="11" style="1"/>
    <col min="8589" max="8589" width="13.375" style="1" customWidth="1"/>
    <col min="8590" max="8590" width="11.625" style="1" customWidth="1"/>
    <col min="8591" max="8591" width="33.75" style="1" customWidth="1"/>
    <col min="8592" max="8592" width="7" style="1" customWidth="1"/>
    <col min="8593" max="8593" width="7.875" style="1" customWidth="1"/>
    <col min="8594" max="8594" width="10.875" style="1" customWidth="1"/>
    <col min="8595" max="8595" width="12.75" style="1" customWidth="1"/>
    <col min="8596" max="8844" width="11" style="1"/>
    <col min="8845" max="8845" width="13.375" style="1" customWidth="1"/>
    <col min="8846" max="8846" width="11.625" style="1" customWidth="1"/>
    <col min="8847" max="8847" width="33.75" style="1" customWidth="1"/>
    <col min="8848" max="8848" width="7" style="1" customWidth="1"/>
    <col min="8849" max="8849" width="7.875" style="1" customWidth="1"/>
    <col min="8850" max="8850" width="10.875" style="1" customWidth="1"/>
    <col min="8851" max="8851" width="12.75" style="1" customWidth="1"/>
    <col min="8852" max="9100" width="11" style="1"/>
    <col min="9101" max="9101" width="13.375" style="1" customWidth="1"/>
    <col min="9102" max="9102" width="11.625" style="1" customWidth="1"/>
    <col min="9103" max="9103" width="33.75" style="1" customWidth="1"/>
    <col min="9104" max="9104" width="7" style="1" customWidth="1"/>
    <col min="9105" max="9105" width="7.875" style="1" customWidth="1"/>
    <col min="9106" max="9106" width="10.875" style="1" customWidth="1"/>
    <col min="9107" max="9107" width="12.75" style="1" customWidth="1"/>
    <col min="9108" max="9356" width="11" style="1"/>
    <col min="9357" max="9357" width="13.375" style="1" customWidth="1"/>
    <col min="9358" max="9358" width="11.625" style="1" customWidth="1"/>
    <col min="9359" max="9359" width="33.75" style="1" customWidth="1"/>
    <col min="9360" max="9360" width="7" style="1" customWidth="1"/>
    <col min="9361" max="9361" width="7.875" style="1" customWidth="1"/>
    <col min="9362" max="9362" width="10.875" style="1" customWidth="1"/>
    <col min="9363" max="9363" width="12.75" style="1" customWidth="1"/>
    <col min="9364" max="9612" width="11" style="1"/>
    <col min="9613" max="9613" width="13.375" style="1" customWidth="1"/>
    <col min="9614" max="9614" width="11.625" style="1" customWidth="1"/>
    <col min="9615" max="9615" width="33.75" style="1" customWidth="1"/>
    <col min="9616" max="9616" width="7" style="1" customWidth="1"/>
    <col min="9617" max="9617" width="7.875" style="1" customWidth="1"/>
    <col min="9618" max="9618" width="10.875" style="1" customWidth="1"/>
    <col min="9619" max="9619" width="12.75" style="1" customWidth="1"/>
    <col min="9620" max="9868" width="11" style="1"/>
    <col min="9869" max="9869" width="13.375" style="1" customWidth="1"/>
    <col min="9870" max="9870" width="11.625" style="1" customWidth="1"/>
    <col min="9871" max="9871" width="33.75" style="1" customWidth="1"/>
    <col min="9872" max="9872" width="7" style="1" customWidth="1"/>
    <col min="9873" max="9873" width="7.875" style="1" customWidth="1"/>
    <col min="9874" max="9874" width="10.875" style="1" customWidth="1"/>
    <col min="9875" max="9875" width="12.75" style="1" customWidth="1"/>
    <col min="9876" max="10124" width="11" style="1"/>
    <col min="10125" max="10125" width="13.375" style="1" customWidth="1"/>
    <col min="10126" max="10126" width="11.625" style="1" customWidth="1"/>
    <col min="10127" max="10127" width="33.75" style="1" customWidth="1"/>
    <col min="10128" max="10128" width="7" style="1" customWidth="1"/>
    <col min="10129" max="10129" width="7.875" style="1" customWidth="1"/>
    <col min="10130" max="10130" width="10.875" style="1" customWidth="1"/>
    <col min="10131" max="10131" width="12.75" style="1" customWidth="1"/>
    <col min="10132" max="10380" width="11" style="1"/>
    <col min="10381" max="10381" width="13.375" style="1" customWidth="1"/>
    <col min="10382" max="10382" width="11.625" style="1" customWidth="1"/>
    <col min="10383" max="10383" width="33.75" style="1" customWidth="1"/>
    <col min="10384" max="10384" width="7" style="1" customWidth="1"/>
    <col min="10385" max="10385" width="7.875" style="1" customWidth="1"/>
    <col min="10386" max="10386" width="10.875" style="1" customWidth="1"/>
    <col min="10387" max="10387" width="12.75" style="1" customWidth="1"/>
    <col min="10388" max="10636" width="11" style="1"/>
    <col min="10637" max="10637" width="13.375" style="1" customWidth="1"/>
    <col min="10638" max="10638" width="11.625" style="1" customWidth="1"/>
    <col min="10639" max="10639" width="33.75" style="1" customWidth="1"/>
    <col min="10640" max="10640" width="7" style="1" customWidth="1"/>
    <col min="10641" max="10641" width="7.875" style="1" customWidth="1"/>
    <col min="10642" max="10642" width="10.875" style="1" customWidth="1"/>
    <col min="10643" max="10643" width="12.75" style="1" customWidth="1"/>
    <col min="10644" max="10892" width="11" style="1"/>
    <col min="10893" max="10893" width="13.375" style="1" customWidth="1"/>
    <col min="10894" max="10894" width="11.625" style="1" customWidth="1"/>
    <col min="10895" max="10895" width="33.75" style="1" customWidth="1"/>
    <col min="10896" max="10896" width="7" style="1" customWidth="1"/>
    <col min="10897" max="10897" width="7.875" style="1" customWidth="1"/>
    <col min="10898" max="10898" width="10.875" style="1" customWidth="1"/>
    <col min="10899" max="10899" width="12.75" style="1" customWidth="1"/>
    <col min="10900" max="11148" width="11" style="1"/>
    <col min="11149" max="11149" width="13.375" style="1" customWidth="1"/>
    <col min="11150" max="11150" width="11.625" style="1" customWidth="1"/>
    <col min="11151" max="11151" width="33.75" style="1" customWidth="1"/>
    <col min="11152" max="11152" width="7" style="1" customWidth="1"/>
    <col min="11153" max="11153" width="7.875" style="1" customWidth="1"/>
    <col min="11154" max="11154" width="10.875" style="1" customWidth="1"/>
    <col min="11155" max="11155" width="12.75" style="1" customWidth="1"/>
    <col min="11156" max="11404" width="11" style="1"/>
    <col min="11405" max="11405" width="13.375" style="1" customWidth="1"/>
    <col min="11406" max="11406" width="11.625" style="1" customWidth="1"/>
    <col min="11407" max="11407" width="33.75" style="1" customWidth="1"/>
    <col min="11408" max="11408" width="7" style="1" customWidth="1"/>
    <col min="11409" max="11409" width="7.875" style="1" customWidth="1"/>
    <col min="11410" max="11410" width="10.875" style="1" customWidth="1"/>
    <col min="11411" max="11411" width="12.75" style="1" customWidth="1"/>
    <col min="11412" max="11660" width="11" style="1"/>
    <col min="11661" max="11661" width="13.375" style="1" customWidth="1"/>
    <col min="11662" max="11662" width="11.625" style="1" customWidth="1"/>
    <col min="11663" max="11663" width="33.75" style="1" customWidth="1"/>
    <col min="11664" max="11664" width="7" style="1" customWidth="1"/>
    <col min="11665" max="11665" width="7.875" style="1" customWidth="1"/>
    <col min="11666" max="11666" width="10.875" style="1" customWidth="1"/>
    <col min="11667" max="11667" width="12.75" style="1" customWidth="1"/>
    <col min="11668" max="11916" width="11" style="1"/>
    <col min="11917" max="11917" width="13.375" style="1" customWidth="1"/>
    <col min="11918" max="11918" width="11.625" style="1" customWidth="1"/>
    <col min="11919" max="11919" width="33.75" style="1" customWidth="1"/>
    <col min="11920" max="11920" width="7" style="1" customWidth="1"/>
    <col min="11921" max="11921" width="7.875" style="1" customWidth="1"/>
    <col min="11922" max="11922" width="10.875" style="1" customWidth="1"/>
    <col min="11923" max="11923" width="12.75" style="1" customWidth="1"/>
    <col min="11924" max="12172" width="11" style="1"/>
    <col min="12173" max="12173" width="13.375" style="1" customWidth="1"/>
    <col min="12174" max="12174" width="11.625" style="1" customWidth="1"/>
    <col min="12175" max="12175" width="33.75" style="1" customWidth="1"/>
    <col min="12176" max="12176" width="7" style="1" customWidth="1"/>
    <col min="12177" max="12177" width="7.875" style="1" customWidth="1"/>
    <col min="12178" max="12178" width="10.875" style="1" customWidth="1"/>
    <col min="12179" max="12179" width="12.75" style="1" customWidth="1"/>
    <col min="12180" max="12428" width="11" style="1"/>
    <col min="12429" max="12429" width="13.375" style="1" customWidth="1"/>
    <col min="12430" max="12430" width="11.625" style="1" customWidth="1"/>
    <col min="12431" max="12431" width="33.75" style="1" customWidth="1"/>
    <col min="12432" max="12432" width="7" style="1" customWidth="1"/>
    <col min="12433" max="12433" width="7.875" style="1" customWidth="1"/>
    <col min="12434" max="12434" width="10.875" style="1" customWidth="1"/>
    <col min="12435" max="12435" width="12.75" style="1" customWidth="1"/>
    <col min="12436" max="12684" width="11" style="1"/>
    <col min="12685" max="12685" width="13.375" style="1" customWidth="1"/>
    <col min="12686" max="12686" width="11.625" style="1" customWidth="1"/>
    <col min="12687" max="12687" width="33.75" style="1" customWidth="1"/>
    <col min="12688" max="12688" width="7" style="1" customWidth="1"/>
    <col min="12689" max="12689" width="7.875" style="1" customWidth="1"/>
    <col min="12690" max="12690" width="10.875" style="1" customWidth="1"/>
    <col min="12691" max="12691" width="12.75" style="1" customWidth="1"/>
    <col min="12692" max="12940" width="11" style="1"/>
    <col min="12941" max="12941" width="13.375" style="1" customWidth="1"/>
    <col min="12942" max="12942" width="11.625" style="1" customWidth="1"/>
    <col min="12943" max="12943" width="33.75" style="1" customWidth="1"/>
    <col min="12944" max="12944" width="7" style="1" customWidth="1"/>
    <col min="12945" max="12945" width="7.875" style="1" customWidth="1"/>
    <col min="12946" max="12946" width="10.875" style="1" customWidth="1"/>
    <col min="12947" max="12947" width="12.75" style="1" customWidth="1"/>
    <col min="12948" max="13196" width="11" style="1"/>
    <col min="13197" max="13197" width="13.375" style="1" customWidth="1"/>
    <col min="13198" max="13198" width="11.625" style="1" customWidth="1"/>
    <col min="13199" max="13199" width="33.75" style="1" customWidth="1"/>
    <col min="13200" max="13200" width="7" style="1" customWidth="1"/>
    <col min="13201" max="13201" width="7.875" style="1" customWidth="1"/>
    <col min="13202" max="13202" width="10.875" style="1" customWidth="1"/>
    <col min="13203" max="13203" width="12.75" style="1" customWidth="1"/>
    <col min="13204" max="13452" width="11" style="1"/>
    <col min="13453" max="13453" width="13.375" style="1" customWidth="1"/>
    <col min="13454" max="13454" width="11.625" style="1" customWidth="1"/>
    <col min="13455" max="13455" width="33.75" style="1" customWidth="1"/>
    <col min="13456" max="13456" width="7" style="1" customWidth="1"/>
    <col min="13457" max="13457" width="7.875" style="1" customWidth="1"/>
    <col min="13458" max="13458" width="10.875" style="1" customWidth="1"/>
    <col min="13459" max="13459" width="12.75" style="1" customWidth="1"/>
    <col min="13460" max="13708" width="11" style="1"/>
    <col min="13709" max="13709" width="13.375" style="1" customWidth="1"/>
    <col min="13710" max="13710" width="11.625" style="1" customWidth="1"/>
    <col min="13711" max="13711" width="33.75" style="1" customWidth="1"/>
    <col min="13712" max="13712" width="7" style="1" customWidth="1"/>
    <col min="13713" max="13713" width="7.875" style="1" customWidth="1"/>
    <col min="13714" max="13714" width="10.875" style="1" customWidth="1"/>
    <col min="13715" max="13715" width="12.75" style="1" customWidth="1"/>
    <col min="13716" max="13964" width="11" style="1"/>
    <col min="13965" max="13965" width="13.375" style="1" customWidth="1"/>
    <col min="13966" max="13966" width="11.625" style="1" customWidth="1"/>
    <col min="13967" max="13967" width="33.75" style="1" customWidth="1"/>
    <col min="13968" max="13968" width="7" style="1" customWidth="1"/>
    <col min="13969" max="13969" width="7.875" style="1" customWidth="1"/>
    <col min="13970" max="13970" width="10.875" style="1" customWidth="1"/>
    <col min="13971" max="13971" width="12.75" style="1" customWidth="1"/>
    <col min="13972" max="14220" width="11" style="1"/>
    <col min="14221" max="14221" width="13.375" style="1" customWidth="1"/>
    <col min="14222" max="14222" width="11.625" style="1" customWidth="1"/>
    <col min="14223" max="14223" width="33.75" style="1" customWidth="1"/>
    <col min="14224" max="14224" width="7" style="1" customWidth="1"/>
    <col min="14225" max="14225" width="7.875" style="1" customWidth="1"/>
    <col min="14226" max="14226" width="10.875" style="1" customWidth="1"/>
    <col min="14227" max="14227" width="12.75" style="1" customWidth="1"/>
    <col min="14228" max="14476" width="11" style="1"/>
    <col min="14477" max="14477" width="13.375" style="1" customWidth="1"/>
    <col min="14478" max="14478" width="11.625" style="1" customWidth="1"/>
    <col min="14479" max="14479" width="33.75" style="1" customWidth="1"/>
    <col min="14480" max="14480" width="7" style="1" customWidth="1"/>
    <col min="14481" max="14481" width="7.875" style="1" customWidth="1"/>
    <col min="14482" max="14482" width="10.875" style="1" customWidth="1"/>
    <col min="14483" max="14483" width="12.75" style="1" customWidth="1"/>
    <col min="14484" max="14732" width="11" style="1"/>
    <col min="14733" max="14733" width="13.375" style="1" customWidth="1"/>
    <col min="14734" max="14734" width="11.625" style="1" customWidth="1"/>
    <col min="14735" max="14735" width="33.75" style="1" customWidth="1"/>
    <col min="14736" max="14736" width="7" style="1" customWidth="1"/>
    <col min="14737" max="14737" width="7.875" style="1" customWidth="1"/>
    <col min="14738" max="14738" width="10.875" style="1" customWidth="1"/>
    <col min="14739" max="14739" width="12.75" style="1" customWidth="1"/>
    <col min="14740" max="14988" width="11" style="1"/>
    <col min="14989" max="14989" width="13.375" style="1" customWidth="1"/>
    <col min="14990" max="14990" width="11.625" style="1" customWidth="1"/>
    <col min="14991" max="14991" width="33.75" style="1" customWidth="1"/>
    <col min="14992" max="14992" width="7" style="1" customWidth="1"/>
    <col min="14993" max="14993" width="7.875" style="1" customWidth="1"/>
    <col min="14994" max="14994" width="10.875" style="1" customWidth="1"/>
    <col min="14995" max="14995" width="12.75" style="1" customWidth="1"/>
    <col min="14996" max="15244" width="11" style="1"/>
    <col min="15245" max="15245" width="13.375" style="1" customWidth="1"/>
    <col min="15246" max="15246" width="11.625" style="1" customWidth="1"/>
    <col min="15247" max="15247" width="33.75" style="1" customWidth="1"/>
    <col min="15248" max="15248" width="7" style="1" customWidth="1"/>
    <col min="15249" max="15249" width="7.875" style="1" customWidth="1"/>
    <col min="15250" max="15250" width="10.875" style="1" customWidth="1"/>
    <col min="15251" max="15251" width="12.75" style="1" customWidth="1"/>
    <col min="15252" max="15500" width="11" style="1"/>
    <col min="15501" max="15501" width="13.375" style="1" customWidth="1"/>
    <col min="15502" max="15502" width="11.625" style="1" customWidth="1"/>
    <col min="15503" max="15503" width="33.75" style="1" customWidth="1"/>
    <col min="15504" max="15504" width="7" style="1" customWidth="1"/>
    <col min="15505" max="15505" width="7.875" style="1" customWidth="1"/>
    <col min="15506" max="15506" width="10.875" style="1" customWidth="1"/>
    <col min="15507" max="15507" width="12.75" style="1" customWidth="1"/>
    <col min="15508" max="15756" width="11" style="1"/>
    <col min="15757" max="15757" width="13.375" style="1" customWidth="1"/>
    <col min="15758" max="15758" width="11.625" style="1" customWidth="1"/>
    <col min="15759" max="15759" width="33.75" style="1" customWidth="1"/>
    <col min="15760" max="15760" width="7" style="1" customWidth="1"/>
    <col min="15761" max="15761" width="7.875" style="1" customWidth="1"/>
    <col min="15762" max="15762" width="10.875" style="1" customWidth="1"/>
    <col min="15763" max="15763" width="12.75" style="1" customWidth="1"/>
    <col min="15764" max="16012" width="11" style="1"/>
    <col min="16013" max="16013" width="13.375" style="1" customWidth="1"/>
    <col min="16014" max="16014" width="11.625" style="1" customWidth="1"/>
    <col min="16015" max="16015" width="33.75" style="1" customWidth="1"/>
    <col min="16016" max="16016" width="7" style="1" customWidth="1"/>
    <col min="16017" max="16017" width="7.875" style="1" customWidth="1"/>
    <col min="16018" max="16018" width="10.875" style="1" customWidth="1"/>
    <col min="16019" max="16019" width="12.75" style="1" customWidth="1"/>
    <col min="16020" max="16384" width="11" style="1"/>
  </cols>
  <sheetData>
    <row r="1" spans="1:7" hidden="1" x14ac:dyDescent="0.2">
      <c r="A1" s="37" t="s">
        <v>14</v>
      </c>
      <c r="B1" s="117"/>
      <c r="C1" s="47"/>
      <c r="D1" s="38"/>
      <c r="E1" s="39"/>
      <c r="G1" s="1"/>
    </row>
    <row r="2" spans="1:7" hidden="1" x14ac:dyDescent="0.2">
      <c r="A2" s="19" t="s">
        <v>15</v>
      </c>
      <c r="B2" s="20" t="s">
        <v>16</v>
      </c>
      <c r="C2" s="20" t="s">
        <v>17</v>
      </c>
      <c r="D2" s="20" t="s">
        <v>18</v>
      </c>
      <c r="E2" s="20" t="s">
        <v>19</v>
      </c>
      <c r="G2" s="1"/>
    </row>
    <row r="3" spans="1:7" hidden="1" x14ac:dyDescent="0.2">
      <c r="A3" s="19" t="s">
        <v>479</v>
      </c>
      <c r="B3" s="34">
        <v>1</v>
      </c>
      <c r="C3" s="34">
        <v>5</v>
      </c>
      <c r="D3" s="34"/>
      <c r="E3" s="34"/>
      <c r="G3" s="1"/>
    </row>
    <row r="4" spans="1:7" hidden="1" x14ac:dyDescent="0.2">
      <c r="A4" s="46" t="s">
        <v>20</v>
      </c>
      <c r="B4" s="118"/>
      <c r="C4" s="15"/>
      <c r="D4" s="15"/>
      <c r="E4" s="15"/>
      <c r="G4" s="1"/>
    </row>
    <row r="5" spans="1:7" hidden="1" x14ac:dyDescent="0.2">
      <c r="A5" s="34">
        <v>2</v>
      </c>
      <c r="B5" s="34">
        <v>19</v>
      </c>
      <c r="C5" s="15"/>
      <c r="D5" s="15"/>
      <c r="E5" s="15"/>
      <c r="G5" s="1"/>
    </row>
    <row r="6" spans="1:7" hidden="1" x14ac:dyDescent="0.2">
      <c r="A6" s="45" t="s">
        <v>21</v>
      </c>
      <c r="C6" s="15"/>
      <c r="D6" s="15"/>
      <c r="E6" s="15"/>
      <c r="F6" s="15"/>
      <c r="G6" s="15"/>
    </row>
    <row r="7" spans="1:7" hidden="1" x14ac:dyDescent="0.2">
      <c r="A7" s="44">
        <v>1</v>
      </c>
      <c r="C7" s="15"/>
      <c r="D7" s="15"/>
      <c r="E7" s="15"/>
      <c r="F7" s="15"/>
      <c r="G7" s="15"/>
    </row>
    <row r="8" spans="1:7" hidden="1" x14ac:dyDescent="0.2"/>
    <row r="9" spans="1:7" x14ac:dyDescent="0.2">
      <c r="D9" s="2" t="s">
        <v>484</v>
      </c>
      <c r="E9" s="2"/>
      <c r="G9" s="13"/>
    </row>
    <row r="10" spans="1:7" x14ac:dyDescent="0.2">
      <c r="D10" s="2" t="s">
        <v>4</v>
      </c>
      <c r="E10" s="3"/>
      <c r="G10" s="3"/>
    </row>
    <row r="11" spans="1:7" x14ac:dyDescent="0.2">
      <c r="D11" s="2" t="s">
        <v>5</v>
      </c>
      <c r="E11" s="3"/>
      <c r="G11" s="3"/>
    </row>
    <row r="12" spans="1:7" x14ac:dyDescent="0.2">
      <c r="A12" s="4"/>
      <c r="B12" s="62"/>
      <c r="C12" s="4"/>
      <c r="D12" s="2" t="s">
        <v>480</v>
      </c>
      <c r="E12" s="3"/>
      <c r="G12" s="3"/>
    </row>
    <row r="13" spans="1:7" x14ac:dyDescent="0.2">
      <c r="A13" s="4"/>
      <c r="B13" s="62"/>
      <c r="C13" s="4"/>
      <c r="D13" s="2" t="s">
        <v>481</v>
      </c>
      <c r="E13" s="5"/>
      <c r="G13" s="5"/>
    </row>
    <row r="14" spans="1:7" x14ac:dyDescent="0.2">
      <c r="A14" s="4"/>
      <c r="B14" s="62"/>
      <c r="C14" s="4"/>
      <c r="E14" s="5"/>
      <c r="F14" s="14"/>
      <c r="G14" s="5"/>
    </row>
    <row r="15" spans="1:7" x14ac:dyDescent="0.2">
      <c r="A15" s="4"/>
      <c r="B15" s="62"/>
      <c r="C15" s="4"/>
      <c r="E15" s="5"/>
      <c r="F15" s="14"/>
      <c r="G15" s="5"/>
    </row>
    <row r="16" spans="1:7" x14ac:dyDescent="0.2">
      <c r="B16" s="63"/>
      <c r="C16" s="36"/>
      <c r="D16" s="36"/>
      <c r="E16" s="36"/>
      <c r="F16" s="36"/>
      <c r="G16" s="36"/>
    </row>
    <row r="17" spans="1:7" x14ac:dyDescent="0.2">
      <c r="A17" s="4"/>
      <c r="B17" s="62"/>
      <c r="C17" s="4"/>
      <c r="E17" s="5"/>
      <c r="F17" s="14"/>
      <c r="G17" s="5"/>
    </row>
    <row r="18" spans="1:7" ht="22.5" x14ac:dyDescent="0.2">
      <c r="A18" s="23" t="s">
        <v>22</v>
      </c>
      <c r="B18" s="23" t="s">
        <v>7</v>
      </c>
      <c r="C18" s="24" t="s">
        <v>8</v>
      </c>
      <c r="D18" s="25" t="s">
        <v>2</v>
      </c>
      <c r="E18" s="25" t="s">
        <v>26</v>
      </c>
      <c r="F18" s="25" t="s">
        <v>9</v>
      </c>
      <c r="G18" s="25" t="s">
        <v>27</v>
      </c>
    </row>
    <row r="19" spans="1:7" x14ac:dyDescent="0.2">
      <c r="A19" s="22">
        <v>1</v>
      </c>
      <c r="B19" s="22">
        <v>13</v>
      </c>
      <c r="C19" s="21" t="s">
        <v>28</v>
      </c>
      <c r="D19" s="48"/>
      <c r="E19" s="49"/>
      <c r="F19" s="50"/>
      <c r="G19" s="50"/>
    </row>
    <row r="20" spans="1:7" ht="15" customHeight="1" x14ac:dyDescent="0.2">
      <c r="A20" s="116"/>
      <c r="B20" s="17" t="s">
        <v>226</v>
      </c>
      <c r="C20" s="7" t="s">
        <v>29</v>
      </c>
      <c r="D20" s="6"/>
      <c r="E20" s="59" t="s">
        <v>10</v>
      </c>
      <c r="F20" s="60"/>
      <c r="G20" s="119">
        <f>SUBTOTAL(9,G21:G25)</f>
        <v>0</v>
      </c>
    </row>
    <row r="21" spans="1:7" ht="45" x14ac:dyDescent="0.2">
      <c r="A21" s="98"/>
      <c r="B21" s="57" t="s">
        <v>227</v>
      </c>
      <c r="C21" s="122" t="s">
        <v>210</v>
      </c>
      <c r="D21" s="8" t="s">
        <v>2</v>
      </c>
      <c r="E21" s="26">
        <v>5</v>
      </c>
      <c r="F21" s="66"/>
      <c r="G21" s="40" t="str">
        <f>IF(OR(E21="",F21=""),"",E21*F21)</f>
        <v/>
      </c>
    </row>
    <row r="22" spans="1:7" ht="45" x14ac:dyDescent="0.2">
      <c r="A22" s="98"/>
      <c r="B22" s="57" t="s">
        <v>228</v>
      </c>
      <c r="C22" s="9" t="s">
        <v>211</v>
      </c>
      <c r="D22" s="8" t="s">
        <v>11</v>
      </c>
      <c r="E22" s="8">
        <v>3</v>
      </c>
      <c r="F22" s="41"/>
      <c r="G22" s="41" t="str">
        <f>IF(OR(E22="",F22=""),"",E22*F22)</f>
        <v/>
      </c>
    </row>
    <row r="23" spans="1:7" ht="33.75" x14ac:dyDescent="0.2">
      <c r="A23" s="138"/>
      <c r="B23" s="57" t="s">
        <v>229</v>
      </c>
      <c r="C23" s="122" t="s">
        <v>212</v>
      </c>
      <c r="D23" s="8" t="s">
        <v>24</v>
      </c>
      <c r="E23" s="26">
        <v>2</v>
      </c>
      <c r="F23" s="66"/>
      <c r="G23" s="40" t="str">
        <f>IF(OR(E23="",F23=""),"",E23*F23)</f>
        <v/>
      </c>
    </row>
    <row r="24" spans="1:7" ht="33.75" x14ac:dyDescent="0.2">
      <c r="A24" s="98"/>
      <c r="B24" s="57" t="s">
        <v>288</v>
      </c>
      <c r="C24" s="11" t="s">
        <v>289</v>
      </c>
      <c r="D24" s="8" t="s">
        <v>24</v>
      </c>
      <c r="E24" s="8">
        <v>3</v>
      </c>
      <c r="F24" s="41"/>
      <c r="G24" s="41" t="str">
        <f>IF(OR(E24="",F24=""),"",E24*F24)</f>
        <v/>
      </c>
    </row>
    <row r="25" spans="1:7" x14ac:dyDescent="0.2">
      <c r="A25" s="100"/>
      <c r="B25" s="18"/>
      <c r="C25" s="11"/>
      <c r="D25" s="121"/>
      <c r="E25" s="27"/>
      <c r="F25" s="42"/>
      <c r="G25" s="43" t="str">
        <f>IF(OR(E25="",F25=""),"",E25*F25)</f>
        <v/>
      </c>
    </row>
    <row r="26" spans="1:7" ht="15" customHeight="1" x14ac:dyDescent="0.2">
      <c r="A26" s="116"/>
      <c r="B26" s="17" t="s">
        <v>230</v>
      </c>
      <c r="C26" s="7" t="s">
        <v>123</v>
      </c>
      <c r="D26" s="6"/>
      <c r="E26" s="59" t="s">
        <v>10</v>
      </c>
      <c r="F26" s="60"/>
      <c r="G26" s="119">
        <f>SUBTOTAL(9,G27:G34)</f>
        <v>0</v>
      </c>
    </row>
    <row r="27" spans="1:7" x14ac:dyDescent="0.2">
      <c r="A27" s="98"/>
      <c r="B27" s="57" t="s">
        <v>231</v>
      </c>
      <c r="C27" s="122" t="s">
        <v>30</v>
      </c>
      <c r="D27" s="8"/>
      <c r="E27" s="26" t="s">
        <v>10</v>
      </c>
      <c r="F27" s="66"/>
      <c r="G27" s="40" t="str">
        <f t="shared" ref="G27:G34" si="0">IF(OR(E27="",F27=""),"",E27*F27)</f>
        <v/>
      </c>
    </row>
    <row r="28" spans="1:7" x14ac:dyDescent="0.2">
      <c r="A28" s="98"/>
      <c r="B28" s="11" t="s">
        <v>278</v>
      </c>
      <c r="C28" s="11" t="s">
        <v>31</v>
      </c>
      <c r="D28" s="121" t="s">
        <v>11</v>
      </c>
      <c r="E28" s="27">
        <v>1</v>
      </c>
      <c r="F28" s="42"/>
      <c r="G28" s="43" t="str">
        <f t="shared" si="0"/>
        <v/>
      </c>
    </row>
    <row r="29" spans="1:7" x14ac:dyDescent="0.2">
      <c r="A29" s="98"/>
      <c r="B29" s="11" t="s">
        <v>279</v>
      </c>
      <c r="C29" s="11" t="s">
        <v>32</v>
      </c>
      <c r="D29" s="121" t="s">
        <v>11</v>
      </c>
      <c r="E29" s="27">
        <v>1</v>
      </c>
      <c r="F29" s="42"/>
      <c r="G29" s="43" t="str">
        <f t="shared" si="0"/>
        <v/>
      </c>
    </row>
    <row r="30" spans="1:7" x14ac:dyDescent="0.2">
      <c r="A30" s="98"/>
      <c r="B30" s="11" t="s">
        <v>285</v>
      </c>
      <c r="C30" s="11" t="s">
        <v>33</v>
      </c>
      <c r="D30" s="121" t="s">
        <v>11</v>
      </c>
      <c r="E30" s="27">
        <v>1</v>
      </c>
      <c r="F30" s="42"/>
      <c r="G30" s="43" t="str">
        <f t="shared" si="0"/>
        <v/>
      </c>
    </row>
    <row r="31" spans="1:7" x14ac:dyDescent="0.2">
      <c r="A31" s="98"/>
      <c r="B31" s="11" t="s">
        <v>287</v>
      </c>
      <c r="C31" s="11" t="s">
        <v>34</v>
      </c>
      <c r="D31" s="121" t="s">
        <v>11</v>
      </c>
      <c r="E31" s="27">
        <v>1</v>
      </c>
      <c r="F31" s="42"/>
      <c r="G31" s="43" t="str">
        <f t="shared" si="0"/>
        <v/>
      </c>
    </row>
    <row r="32" spans="1:7" x14ac:dyDescent="0.2">
      <c r="A32" s="98"/>
      <c r="B32" s="11"/>
      <c r="C32" s="11"/>
      <c r="D32" s="121"/>
      <c r="E32" s="27"/>
      <c r="F32" s="42"/>
      <c r="G32" s="43"/>
    </row>
    <row r="33" spans="1:9" x14ac:dyDescent="0.2">
      <c r="A33" s="97"/>
      <c r="B33" s="9" t="s">
        <v>232</v>
      </c>
      <c r="C33" s="9" t="s">
        <v>35</v>
      </c>
      <c r="D33" s="8" t="s">
        <v>11</v>
      </c>
      <c r="E33" s="8">
        <v>1</v>
      </c>
      <c r="F33" s="41"/>
      <c r="G33" s="41" t="str">
        <f t="shared" si="0"/>
        <v/>
      </c>
    </row>
    <row r="34" spans="1:9" x14ac:dyDescent="0.2">
      <c r="A34" s="100"/>
      <c r="B34" s="18"/>
      <c r="C34" s="11"/>
      <c r="D34" s="121"/>
      <c r="E34" s="27"/>
      <c r="F34" s="42"/>
      <c r="G34" s="43" t="str">
        <f t="shared" si="0"/>
        <v/>
      </c>
    </row>
    <row r="35" spans="1:9" x14ac:dyDescent="0.2">
      <c r="A35" s="116"/>
      <c r="B35" s="17" t="s">
        <v>233</v>
      </c>
      <c r="C35" s="7" t="s">
        <v>124</v>
      </c>
      <c r="D35" s="6"/>
      <c r="E35" s="59" t="s">
        <v>10</v>
      </c>
      <c r="F35" s="60"/>
      <c r="G35" s="119">
        <f>SUBTOTAL(9,G36:G37)</f>
        <v>0</v>
      </c>
    </row>
    <row r="36" spans="1:9" x14ac:dyDescent="0.2">
      <c r="A36" s="99"/>
      <c r="B36" s="57" t="s">
        <v>234</v>
      </c>
      <c r="C36" s="122" t="s">
        <v>125</v>
      </c>
      <c r="D36" s="8" t="s">
        <v>2</v>
      </c>
      <c r="E36" s="26">
        <v>72</v>
      </c>
      <c r="F36" s="66"/>
      <c r="G36" s="40" t="str">
        <f>IF(OR(E36="",F36=""),"",E36*F36)</f>
        <v/>
      </c>
    </row>
    <row r="37" spans="1:9" x14ac:dyDescent="0.2">
      <c r="A37" s="100"/>
      <c r="B37" s="18"/>
      <c r="C37" s="11"/>
      <c r="D37" s="121"/>
      <c r="E37" s="27"/>
      <c r="F37" s="42"/>
      <c r="G37" s="43" t="str">
        <f>IF(OR(E37="",F37=""),"",E37*F37)</f>
        <v/>
      </c>
    </row>
    <row r="38" spans="1:9" x14ac:dyDescent="0.2">
      <c r="A38" s="116"/>
      <c r="B38" s="17" t="s">
        <v>235</v>
      </c>
      <c r="C38" s="7" t="s">
        <v>126</v>
      </c>
      <c r="D38" s="6"/>
      <c r="E38" s="59" t="s">
        <v>10</v>
      </c>
      <c r="F38" s="60"/>
      <c r="G38" s="119">
        <f>SUBTOTAL(9,G39:G43)</f>
        <v>0</v>
      </c>
    </row>
    <row r="39" spans="1:9" ht="22.5" x14ac:dyDescent="0.2">
      <c r="A39" s="97"/>
      <c r="B39" s="9" t="s">
        <v>236</v>
      </c>
      <c r="C39" s="9" t="s">
        <v>127</v>
      </c>
      <c r="D39" s="8" t="s">
        <v>24</v>
      </c>
      <c r="E39" s="8">
        <v>1</v>
      </c>
      <c r="F39" s="41"/>
      <c r="G39" s="41" t="str">
        <f>IF(OR(E39="",F39=""),"",E39*F39)</f>
        <v/>
      </c>
    </row>
    <row r="40" spans="1:9" ht="22.5" x14ac:dyDescent="0.2">
      <c r="A40" s="99"/>
      <c r="B40" s="9" t="s">
        <v>238</v>
      </c>
      <c r="C40" s="122" t="s">
        <v>128</v>
      </c>
      <c r="D40" s="8" t="s">
        <v>1</v>
      </c>
      <c r="E40" s="26">
        <v>5</v>
      </c>
      <c r="F40" s="66"/>
      <c r="G40" s="40" t="str">
        <f>IF(OR(E40="",F40=""),"",E40*F40)</f>
        <v/>
      </c>
    </row>
    <row r="41" spans="1:9" ht="22.5" x14ac:dyDescent="0.2">
      <c r="A41" s="99"/>
      <c r="B41" s="9" t="s">
        <v>239</v>
      </c>
      <c r="C41" s="122" t="s">
        <v>191</v>
      </c>
      <c r="D41" s="8" t="s">
        <v>1</v>
      </c>
      <c r="E41" s="26">
        <v>15</v>
      </c>
      <c r="F41" s="66"/>
      <c r="G41" s="40" t="str">
        <f>IF(OR(E41="",F41=""),"",E41*F41)</f>
        <v/>
      </c>
    </row>
    <row r="42" spans="1:9" x14ac:dyDescent="0.2">
      <c r="A42" s="6">
        <v>3</v>
      </c>
      <c r="B42" s="9" t="s">
        <v>240</v>
      </c>
      <c r="C42" s="9" t="s">
        <v>129</v>
      </c>
      <c r="D42" s="8" t="s">
        <v>24</v>
      </c>
      <c r="E42" s="58">
        <v>1</v>
      </c>
      <c r="F42" s="66"/>
      <c r="G42" s="40" t="str">
        <f>IF(OR(E42="",F42=""),"",E42*F42)</f>
        <v/>
      </c>
      <c r="H42" s="52"/>
      <c r="I42" s="51"/>
    </row>
    <row r="43" spans="1:9" x14ac:dyDescent="0.2">
      <c r="A43" s="100"/>
      <c r="B43" s="18"/>
      <c r="C43" s="11"/>
      <c r="D43" s="121"/>
      <c r="E43" s="27"/>
      <c r="F43" s="42"/>
      <c r="G43" s="43" t="str">
        <f>IF(OR(E43="",F43=""),"",E43*F43)</f>
        <v/>
      </c>
    </row>
    <row r="44" spans="1:9" x14ac:dyDescent="0.2">
      <c r="A44" s="116"/>
      <c r="B44" s="17" t="s">
        <v>241</v>
      </c>
      <c r="C44" s="7" t="s">
        <v>130</v>
      </c>
      <c r="D44" s="6"/>
      <c r="E44" s="59" t="s">
        <v>10</v>
      </c>
      <c r="F44" s="60"/>
      <c r="G44" s="119">
        <f>SUBTOTAL(9,G45:G128)</f>
        <v>0</v>
      </c>
    </row>
    <row r="45" spans="1:9" x14ac:dyDescent="0.2">
      <c r="A45" s="96"/>
      <c r="B45" s="79" t="s">
        <v>242</v>
      </c>
      <c r="C45" s="132" t="s">
        <v>152</v>
      </c>
      <c r="D45" s="76" t="s">
        <v>2</v>
      </c>
      <c r="E45" s="78">
        <v>1</v>
      </c>
      <c r="F45" s="112"/>
      <c r="G45" s="77" t="str">
        <f t="shared" ref="G45:G60" si="1">IF(OR(E45="",F45=""),"",E45*F45)</f>
        <v/>
      </c>
    </row>
    <row r="46" spans="1:9" x14ac:dyDescent="0.2">
      <c r="A46" s="101"/>
      <c r="B46" s="11" t="s">
        <v>280</v>
      </c>
      <c r="C46" s="18" t="s">
        <v>36</v>
      </c>
      <c r="D46" s="121"/>
      <c r="E46" s="27"/>
      <c r="F46" s="42"/>
      <c r="G46" s="43" t="str">
        <f t="shared" si="1"/>
        <v/>
      </c>
    </row>
    <row r="47" spans="1:9" x14ac:dyDescent="0.2">
      <c r="A47" s="102"/>
      <c r="B47" s="18" t="s">
        <v>293</v>
      </c>
      <c r="C47" s="11" t="s">
        <v>37</v>
      </c>
      <c r="D47" s="121" t="s">
        <v>2</v>
      </c>
      <c r="E47" s="27">
        <v>1</v>
      </c>
      <c r="F47" s="42"/>
      <c r="G47" s="43" t="str">
        <f t="shared" si="1"/>
        <v/>
      </c>
    </row>
    <row r="48" spans="1:9" x14ac:dyDescent="0.2">
      <c r="A48" s="102"/>
      <c r="B48" s="18" t="s">
        <v>294</v>
      </c>
      <c r="C48" s="11" t="s">
        <v>38</v>
      </c>
      <c r="D48" s="121" t="s">
        <v>2</v>
      </c>
      <c r="E48" s="27">
        <v>1</v>
      </c>
      <c r="F48" s="42"/>
      <c r="G48" s="43" t="str">
        <f t="shared" si="1"/>
        <v/>
      </c>
    </row>
    <row r="49" spans="1:9" x14ac:dyDescent="0.2">
      <c r="A49" s="102"/>
      <c r="B49" s="18" t="s">
        <v>295</v>
      </c>
      <c r="C49" s="11" t="s">
        <v>39</v>
      </c>
      <c r="D49" s="121" t="s">
        <v>2</v>
      </c>
      <c r="E49" s="27">
        <v>1</v>
      </c>
      <c r="F49" s="42"/>
      <c r="G49" s="43" t="str">
        <f t="shared" si="1"/>
        <v/>
      </c>
    </row>
    <row r="50" spans="1:9" x14ac:dyDescent="0.2">
      <c r="A50" s="102"/>
      <c r="B50" s="18" t="s">
        <v>296</v>
      </c>
      <c r="C50" s="11" t="s">
        <v>131</v>
      </c>
      <c r="D50" s="121" t="s">
        <v>2</v>
      </c>
      <c r="E50" s="27">
        <v>1</v>
      </c>
      <c r="F50" s="42"/>
      <c r="G50" s="43" t="str">
        <f t="shared" si="1"/>
        <v/>
      </c>
    </row>
    <row r="51" spans="1:9" x14ac:dyDescent="0.2">
      <c r="A51" s="102"/>
      <c r="B51" s="18" t="s">
        <v>297</v>
      </c>
      <c r="C51" s="11" t="s">
        <v>40</v>
      </c>
      <c r="D51" s="121" t="s">
        <v>2</v>
      </c>
      <c r="E51" s="27">
        <v>1</v>
      </c>
      <c r="F51" s="42"/>
      <c r="G51" s="43" t="str">
        <f t="shared" si="1"/>
        <v/>
      </c>
    </row>
    <row r="52" spans="1:9" x14ac:dyDescent="0.2">
      <c r="A52" s="102"/>
      <c r="B52" s="18" t="s">
        <v>298</v>
      </c>
      <c r="C52" s="11" t="s">
        <v>41</v>
      </c>
      <c r="D52" s="121" t="s">
        <v>2</v>
      </c>
      <c r="E52" s="27">
        <v>1</v>
      </c>
      <c r="F52" s="42"/>
      <c r="G52" s="43" t="str">
        <f t="shared" si="1"/>
        <v/>
      </c>
    </row>
    <row r="53" spans="1:9" x14ac:dyDescent="0.2">
      <c r="A53" s="102"/>
      <c r="B53" s="11" t="s">
        <v>281</v>
      </c>
      <c r="C53" s="18" t="s">
        <v>42</v>
      </c>
      <c r="D53" s="121"/>
      <c r="E53" s="27"/>
      <c r="F53" s="42"/>
      <c r="G53" s="43" t="str">
        <f t="shared" si="1"/>
        <v/>
      </c>
    </row>
    <row r="54" spans="1:9" x14ac:dyDescent="0.2">
      <c r="A54" s="103"/>
      <c r="B54" s="18" t="s">
        <v>299</v>
      </c>
      <c r="C54" s="11" t="s">
        <v>43</v>
      </c>
      <c r="D54" s="121" t="s">
        <v>2</v>
      </c>
      <c r="E54" s="27">
        <v>1</v>
      </c>
      <c r="F54" s="42"/>
      <c r="G54" s="43" t="str">
        <f t="shared" si="1"/>
        <v/>
      </c>
    </row>
    <row r="55" spans="1:9" x14ac:dyDescent="0.2">
      <c r="A55" s="104"/>
      <c r="B55" s="18" t="s">
        <v>300</v>
      </c>
      <c r="C55" s="11" t="s">
        <v>48</v>
      </c>
      <c r="D55" s="121" t="s">
        <v>2</v>
      </c>
      <c r="E55" s="27">
        <v>2</v>
      </c>
      <c r="F55" s="42"/>
      <c r="G55" s="43" t="str">
        <f t="shared" si="1"/>
        <v/>
      </c>
    </row>
    <row r="56" spans="1:9" x14ac:dyDescent="0.2">
      <c r="A56" s="104"/>
      <c r="B56" s="18" t="s">
        <v>301</v>
      </c>
      <c r="C56" s="11" t="s">
        <v>132</v>
      </c>
      <c r="D56" s="121" t="s">
        <v>2</v>
      </c>
      <c r="E56" s="27">
        <v>3</v>
      </c>
      <c r="F56" s="42"/>
      <c r="G56" s="43" t="str">
        <f t="shared" si="1"/>
        <v/>
      </c>
    </row>
    <row r="57" spans="1:9" x14ac:dyDescent="0.2">
      <c r="A57" s="96"/>
      <c r="B57" s="18" t="s">
        <v>302</v>
      </c>
      <c r="C57" s="11" t="s">
        <v>49</v>
      </c>
      <c r="D57" s="121" t="s">
        <v>2</v>
      </c>
      <c r="E57" s="27">
        <v>1</v>
      </c>
      <c r="F57" s="42"/>
      <c r="G57" s="43" t="str">
        <f t="shared" si="1"/>
        <v/>
      </c>
      <c r="H57" s="53"/>
      <c r="I57" s="29"/>
    </row>
    <row r="58" spans="1:9" x14ac:dyDescent="0.2">
      <c r="A58" s="102"/>
      <c r="B58" s="18" t="s">
        <v>303</v>
      </c>
      <c r="C58" s="11" t="s">
        <v>44</v>
      </c>
      <c r="D58" s="121" t="s">
        <v>2</v>
      </c>
      <c r="E58" s="27">
        <v>1</v>
      </c>
      <c r="F58" s="42"/>
      <c r="G58" s="43" t="str">
        <f t="shared" si="1"/>
        <v/>
      </c>
    </row>
    <row r="59" spans="1:9" x14ac:dyDescent="0.2">
      <c r="A59" s="102"/>
      <c r="B59" s="18" t="s">
        <v>304</v>
      </c>
      <c r="C59" s="11" t="s">
        <v>133</v>
      </c>
      <c r="D59" s="121" t="s">
        <v>2</v>
      </c>
      <c r="E59" s="27">
        <v>1</v>
      </c>
      <c r="F59" s="42"/>
      <c r="G59" s="43" t="str">
        <f t="shared" si="1"/>
        <v/>
      </c>
    </row>
    <row r="60" spans="1:9" ht="10.9" customHeight="1" x14ac:dyDescent="0.2">
      <c r="A60" s="100"/>
      <c r="B60" s="11" t="s">
        <v>305</v>
      </c>
      <c r="C60" s="18" t="s">
        <v>53</v>
      </c>
      <c r="D60" s="121" t="s">
        <v>2</v>
      </c>
      <c r="E60" s="27">
        <v>1</v>
      </c>
      <c r="F60" s="42"/>
      <c r="G60" s="43" t="str">
        <f t="shared" si="1"/>
        <v/>
      </c>
    </row>
    <row r="61" spans="1:9" x14ac:dyDescent="0.2">
      <c r="A61" s="102"/>
      <c r="B61" s="18"/>
      <c r="C61" s="11"/>
      <c r="D61" s="121"/>
      <c r="E61" s="27"/>
      <c r="F61" s="42"/>
      <c r="G61" s="43"/>
    </row>
    <row r="62" spans="1:9" ht="22.5" x14ac:dyDescent="0.2">
      <c r="A62" s="96"/>
      <c r="B62" s="57" t="s">
        <v>243</v>
      </c>
      <c r="C62" s="122" t="s">
        <v>153</v>
      </c>
      <c r="D62" s="8"/>
      <c r="E62" s="26"/>
      <c r="F62" s="66"/>
      <c r="G62" s="40"/>
    </row>
    <row r="63" spans="1:9" x14ac:dyDescent="0.2">
      <c r="A63" s="101"/>
      <c r="B63" s="11" t="s">
        <v>243</v>
      </c>
      <c r="C63" s="18" t="s">
        <v>36</v>
      </c>
      <c r="D63" s="121"/>
      <c r="E63" s="27"/>
      <c r="F63" s="42"/>
      <c r="G63" s="43" t="str">
        <f t="shared" ref="G63:G72" si="2">IF(OR(E63="",F63=""),"",E63*F63)</f>
        <v/>
      </c>
    </row>
    <row r="64" spans="1:9" x14ac:dyDescent="0.2">
      <c r="A64" s="102"/>
      <c r="B64" s="18" t="s">
        <v>306</v>
      </c>
      <c r="C64" s="11" t="s">
        <v>134</v>
      </c>
      <c r="D64" s="121" t="s">
        <v>2</v>
      </c>
      <c r="E64" s="27">
        <v>1</v>
      </c>
      <c r="F64" s="42"/>
      <c r="G64" s="43" t="str">
        <f t="shared" si="2"/>
        <v/>
      </c>
    </row>
    <row r="65" spans="1:7" x14ac:dyDescent="0.2">
      <c r="A65" s="102"/>
      <c r="B65" s="18" t="s">
        <v>307</v>
      </c>
      <c r="C65" s="11" t="s">
        <v>135</v>
      </c>
      <c r="D65" s="121" t="s">
        <v>2</v>
      </c>
      <c r="E65" s="27">
        <v>1</v>
      </c>
      <c r="F65" s="42"/>
      <c r="G65" s="43" t="str">
        <f t="shared" si="2"/>
        <v/>
      </c>
    </row>
    <row r="66" spans="1:7" x14ac:dyDescent="0.2">
      <c r="A66" s="102"/>
      <c r="B66" s="18" t="s">
        <v>308</v>
      </c>
      <c r="C66" s="11" t="s">
        <v>136</v>
      </c>
      <c r="D66" s="121" t="s">
        <v>2</v>
      </c>
      <c r="E66" s="27">
        <v>1</v>
      </c>
      <c r="F66" s="42"/>
      <c r="G66" s="43" t="str">
        <f t="shared" si="2"/>
        <v/>
      </c>
    </row>
    <row r="67" spans="1:7" x14ac:dyDescent="0.2">
      <c r="A67" s="102"/>
      <c r="B67" s="11" t="s">
        <v>244</v>
      </c>
      <c r="C67" s="18" t="s">
        <v>42</v>
      </c>
      <c r="D67" s="121"/>
      <c r="E67" s="27"/>
      <c r="F67" s="42"/>
      <c r="G67" s="43" t="str">
        <f t="shared" si="2"/>
        <v/>
      </c>
    </row>
    <row r="68" spans="1:7" x14ac:dyDescent="0.2">
      <c r="A68" s="102"/>
      <c r="B68" s="18" t="s">
        <v>253</v>
      </c>
      <c r="C68" s="11" t="s">
        <v>46</v>
      </c>
      <c r="D68" s="121" t="s">
        <v>2</v>
      </c>
      <c r="E68" s="27">
        <v>14</v>
      </c>
      <c r="F68" s="42"/>
      <c r="G68" s="43" t="str">
        <f t="shared" si="2"/>
        <v/>
      </c>
    </row>
    <row r="69" spans="1:7" x14ac:dyDescent="0.2">
      <c r="A69" s="99"/>
      <c r="B69" s="18" t="s">
        <v>254</v>
      </c>
      <c r="C69" s="11" t="s">
        <v>47</v>
      </c>
      <c r="D69" s="121" t="s">
        <v>2</v>
      </c>
      <c r="E69" s="27">
        <v>12</v>
      </c>
      <c r="F69" s="42"/>
      <c r="G69" s="43" t="str">
        <f t="shared" si="2"/>
        <v/>
      </c>
    </row>
    <row r="70" spans="1:7" x14ac:dyDescent="0.2">
      <c r="A70" s="99"/>
      <c r="B70" s="18" t="s">
        <v>309</v>
      </c>
      <c r="C70" s="11" t="s">
        <v>137</v>
      </c>
      <c r="D70" s="121" t="s">
        <v>2</v>
      </c>
      <c r="E70" s="27">
        <v>5</v>
      </c>
      <c r="F70" s="42"/>
      <c r="G70" s="43" t="str">
        <f t="shared" si="2"/>
        <v/>
      </c>
    </row>
    <row r="71" spans="1:7" x14ac:dyDescent="0.2">
      <c r="A71" s="102"/>
      <c r="B71" s="18" t="s">
        <v>310</v>
      </c>
      <c r="C71" s="11" t="s">
        <v>45</v>
      </c>
      <c r="D71" s="121" t="s">
        <v>2</v>
      </c>
      <c r="E71" s="27">
        <v>1</v>
      </c>
      <c r="F71" s="42"/>
      <c r="G71" s="43" t="str">
        <f t="shared" si="2"/>
        <v/>
      </c>
    </row>
    <row r="72" spans="1:7" ht="10.9" customHeight="1" x14ac:dyDescent="0.2">
      <c r="A72" s="100"/>
      <c r="B72" s="11" t="s">
        <v>311</v>
      </c>
      <c r="C72" s="18" t="s">
        <v>53</v>
      </c>
      <c r="D72" s="121" t="s">
        <v>2</v>
      </c>
      <c r="E72" s="27">
        <v>1</v>
      </c>
      <c r="F72" s="42"/>
      <c r="G72" s="43" t="str">
        <f t="shared" si="2"/>
        <v/>
      </c>
    </row>
    <row r="73" spans="1:7" ht="10.9" customHeight="1" x14ac:dyDescent="0.2">
      <c r="A73" s="100"/>
      <c r="B73" s="18"/>
      <c r="C73" s="144"/>
      <c r="D73" s="121"/>
      <c r="E73" s="27"/>
      <c r="F73" s="42"/>
      <c r="G73" s="43"/>
    </row>
    <row r="74" spans="1:7" x14ac:dyDescent="0.2">
      <c r="A74" s="96"/>
      <c r="B74" s="57" t="s">
        <v>244</v>
      </c>
      <c r="C74" s="122" t="s">
        <v>154</v>
      </c>
      <c r="D74" s="8" t="s">
        <v>2</v>
      </c>
      <c r="E74" s="26">
        <v>1</v>
      </c>
      <c r="F74" s="66"/>
      <c r="G74" s="40" t="str">
        <f>IF(OR(E74="",F74=""),"",E74*F74)</f>
        <v/>
      </c>
    </row>
    <row r="75" spans="1:7" x14ac:dyDescent="0.2">
      <c r="A75" s="101"/>
      <c r="B75" s="11" t="s">
        <v>253</v>
      </c>
      <c r="C75" s="18" t="s">
        <v>36</v>
      </c>
      <c r="D75" s="121"/>
      <c r="E75" s="27"/>
      <c r="F75" s="42"/>
      <c r="G75" s="43" t="str">
        <f>IF(OR(E75="",F75=""),"",E75*F75)</f>
        <v/>
      </c>
    </row>
    <row r="76" spans="1:7" x14ac:dyDescent="0.2">
      <c r="A76" s="102"/>
      <c r="B76" s="18" t="s">
        <v>312</v>
      </c>
      <c r="C76" s="11" t="s">
        <v>138</v>
      </c>
      <c r="D76" s="121" t="s">
        <v>2</v>
      </c>
      <c r="E76" s="27">
        <v>1</v>
      </c>
      <c r="F76" s="42"/>
      <c r="G76" s="43" t="str">
        <f>IF(OR(E76="",F76=""),"",E76*F76)</f>
        <v/>
      </c>
    </row>
    <row r="77" spans="1:7" x14ac:dyDescent="0.2">
      <c r="A77" s="102"/>
      <c r="B77" s="18" t="s">
        <v>313</v>
      </c>
      <c r="C77" s="11" t="s">
        <v>134</v>
      </c>
      <c r="D77" s="121" t="s">
        <v>2</v>
      </c>
      <c r="E77" s="27">
        <v>1</v>
      </c>
      <c r="F77" s="42"/>
      <c r="G77" s="43" t="str">
        <f t="shared" ref="G77:G83" si="3">IF(OR(E77="",F77=""),"",E77*F77)</f>
        <v/>
      </c>
    </row>
    <row r="78" spans="1:7" x14ac:dyDescent="0.2">
      <c r="A78" s="102"/>
      <c r="B78" s="18" t="s">
        <v>314</v>
      </c>
      <c r="C78" s="11" t="s">
        <v>135</v>
      </c>
      <c r="D78" s="121" t="s">
        <v>2</v>
      </c>
      <c r="E78" s="27">
        <v>1</v>
      </c>
      <c r="F78" s="42"/>
      <c r="G78" s="43" t="str">
        <f t="shared" si="3"/>
        <v/>
      </c>
    </row>
    <row r="79" spans="1:7" x14ac:dyDescent="0.2">
      <c r="A79" s="102"/>
      <c r="B79" s="18" t="s">
        <v>315</v>
      </c>
      <c r="C79" s="11" t="s">
        <v>136</v>
      </c>
      <c r="D79" s="121" t="s">
        <v>2</v>
      </c>
      <c r="E79" s="27">
        <v>1</v>
      </c>
      <c r="F79" s="42"/>
      <c r="G79" s="43" t="str">
        <f t="shared" si="3"/>
        <v/>
      </c>
    </row>
    <row r="80" spans="1:7" x14ac:dyDescent="0.2">
      <c r="A80" s="102"/>
      <c r="B80" s="11" t="s">
        <v>254</v>
      </c>
      <c r="C80" s="18" t="s">
        <v>42</v>
      </c>
      <c r="D80" s="121"/>
      <c r="E80" s="27"/>
      <c r="F80" s="42"/>
      <c r="G80" s="43" t="str">
        <f t="shared" si="3"/>
        <v/>
      </c>
    </row>
    <row r="81" spans="1:7" x14ac:dyDescent="0.2">
      <c r="A81" s="102"/>
      <c r="B81" s="18" t="s">
        <v>316</v>
      </c>
      <c r="C81" s="11" t="s">
        <v>46</v>
      </c>
      <c r="D81" s="121" t="s">
        <v>2</v>
      </c>
      <c r="E81" s="27">
        <v>11</v>
      </c>
      <c r="F81" s="42"/>
      <c r="G81" s="43" t="str">
        <f t="shared" si="3"/>
        <v/>
      </c>
    </row>
    <row r="82" spans="1:7" x14ac:dyDescent="0.2">
      <c r="A82" s="99"/>
      <c r="B82" s="18" t="s">
        <v>317</v>
      </c>
      <c r="C82" s="11" t="s">
        <v>47</v>
      </c>
      <c r="D82" s="121" t="s">
        <v>2</v>
      </c>
      <c r="E82" s="27">
        <v>8</v>
      </c>
      <c r="F82" s="42"/>
      <c r="G82" s="43" t="str">
        <f t="shared" si="3"/>
        <v/>
      </c>
    </row>
    <row r="83" spans="1:7" x14ac:dyDescent="0.2">
      <c r="A83" s="99"/>
      <c r="B83" s="18" t="s">
        <v>318</v>
      </c>
      <c r="C83" s="11" t="s">
        <v>137</v>
      </c>
      <c r="D83" s="121" t="s">
        <v>2</v>
      </c>
      <c r="E83" s="27">
        <v>2</v>
      </c>
      <c r="F83" s="42"/>
      <c r="G83" s="43" t="str">
        <f t="shared" si="3"/>
        <v/>
      </c>
    </row>
    <row r="84" spans="1:7" ht="10.9" customHeight="1" x14ac:dyDescent="0.2">
      <c r="A84" s="100"/>
      <c r="B84" s="11" t="s">
        <v>319</v>
      </c>
      <c r="C84" s="18" t="s">
        <v>53</v>
      </c>
      <c r="D84" s="121" t="s">
        <v>2</v>
      </c>
      <c r="E84" s="27">
        <v>1</v>
      </c>
      <c r="F84" s="42"/>
      <c r="G84" s="43" t="str">
        <f>IF(OR(E84="",F84=""),"",E84*F84)</f>
        <v/>
      </c>
    </row>
    <row r="85" spans="1:7" ht="10.9" customHeight="1" x14ac:dyDescent="0.2">
      <c r="A85" s="100"/>
      <c r="B85" s="18"/>
      <c r="C85" s="144"/>
      <c r="D85" s="121"/>
      <c r="E85" s="27"/>
      <c r="F85" s="42"/>
      <c r="G85" s="43"/>
    </row>
    <row r="86" spans="1:7" x14ac:dyDescent="0.2">
      <c r="A86" s="96"/>
      <c r="B86" s="57" t="s">
        <v>320</v>
      </c>
      <c r="C86" s="122" t="s">
        <v>155</v>
      </c>
      <c r="D86" s="8" t="s">
        <v>2</v>
      </c>
      <c r="E86" s="26">
        <v>1</v>
      </c>
      <c r="F86" s="66"/>
      <c r="G86" s="40" t="str">
        <f t="shared" ref="G86:G95" si="4">IF(OR(E86="",F86=""),"",E86*F86)</f>
        <v/>
      </c>
    </row>
    <row r="87" spans="1:7" x14ac:dyDescent="0.2">
      <c r="A87" s="101"/>
      <c r="B87" s="11" t="s">
        <v>321</v>
      </c>
      <c r="C87" s="18" t="s">
        <v>36</v>
      </c>
      <c r="D87" s="121"/>
      <c r="E87" s="27"/>
      <c r="F87" s="42"/>
      <c r="G87" s="43" t="str">
        <f t="shared" si="4"/>
        <v/>
      </c>
    </row>
    <row r="88" spans="1:7" x14ac:dyDescent="0.2">
      <c r="A88" s="102"/>
      <c r="B88" s="18" t="s">
        <v>322</v>
      </c>
      <c r="C88" s="11" t="s">
        <v>140</v>
      </c>
      <c r="D88" s="121" t="s">
        <v>2</v>
      </c>
      <c r="E88" s="27">
        <v>1</v>
      </c>
      <c r="F88" s="42"/>
      <c r="G88" s="43" t="str">
        <f t="shared" si="4"/>
        <v/>
      </c>
    </row>
    <row r="89" spans="1:7" x14ac:dyDescent="0.2">
      <c r="A89" s="102"/>
      <c r="B89" s="11" t="s">
        <v>323</v>
      </c>
      <c r="C89" s="18" t="s">
        <v>42</v>
      </c>
      <c r="D89" s="121"/>
      <c r="E89" s="27"/>
      <c r="F89" s="42"/>
      <c r="G89" s="43" t="str">
        <f t="shared" si="4"/>
        <v/>
      </c>
    </row>
    <row r="90" spans="1:7" x14ac:dyDescent="0.2">
      <c r="A90" s="102"/>
      <c r="B90" s="18" t="s">
        <v>324</v>
      </c>
      <c r="C90" s="11" t="s">
        <v>141</v>
      </c>
      <c r="D90" s="121" t="s">
        <v>2</v>
      </c>
      <c r="E90" s="27">
        <v>11</v>
      </c>
      <c r="F90" s="42"/>
      <c r="G90" s="43" t="str">
        <f t="shared" si="4"/>
        <v/>
      </c>
    </row>
    <row r="91" spans="1:7" x14ac:dyDescent="0.2">
      <c r="A91" s="100"/>
      <c r="B91" s="18" t="s">
        <v>325</v>
      </c>
      <c r="C91" s="11" t="s">
        <v>50</v>
      </c>
      <c r="D91" s="121" t="s">
        <v>2</v>
      </c>
      <c r="E91" s="27">
        <v>1</v>
      </c>
      <c r="F91" s="42"/>
      <c r="G91" s="43" t="str">
        <f t="shared" si="4"/>
        <v/>
      </c>
    </row>
    <row r="92" spans="1:7" x14ac:dyDescent="0.2">
      <c r="A92" s="100"/>
      <c r="B92" s="18" t="s">
        <v>326</v>
      </c>
      <c r="C92" s="11" t="s">
        <v>51</v>
      </c>
      <c r="D92" s="121" t="s">
        <v>2</v>
      </c>
      <c r="E92" s="27">
        <v>1</v>
      </c>
      <c r="F92" s="42"/>
      <c r="G92" s="43" t="str">
        <f t="shared" si="4"/>
        <v/>
      </c>
    </row>
    <row r="93" spans="1:7" x14ac:dyDescent="0.2">
      <c r="A93" s="100"/>
      <c r="B93" s="18" t="s">
        <v>327</v>
      </c>
      <c r="C93" s="11" t="s">
        <v>52</v>
      </c>
      <c r="D93" s="121" t="s">
        <v>2</v>
      </c>
      <c r="E93" s="27">
        <v>3</v>
      </c>
      <c r="F93" s="42"/>
      <c r="G93" s="43" t="str">
        <f t="shared" si="4"/>
        <v/>
      </c>
    </row>
    <row r="94" spans="1:7" x14ac:dyDescent="0.2">
      <c r="A94" s="102"/>
      <c r="B94" s="18" t="s">
        <v>328</v>
      </c>
      <c r="C94" s="11" t="s">
        <v>45</v>
      </c>
      <c r="D94" s="121" t="s">
        <v>2</v>
      </c>
      <c r="E94" s="27">
        <v>1</v>
      </c>
      <c r="F94" s="42"/>
      <c r="G94" s="43" t="str">
        <f t="shared" si="4"/>
        <v/>
      </c>
    </row>
    <row r="95" spans="1:7" x14ac:dyDescent="0.2">
      <c r="A95" s="102"/>
      <c r="B95" s="18" t="s">
        <v>329</v>
      </c>
      <c r="C95" s="11" t="s">
        <v>142</v>
      </c>
      <c r="D95" s="121" t="s">
        <v>2</v>
      </c>
      <c r="E95" s="27">
        <v>1</v>
      </c>
      <c r="F95" s="42"/>
      <c r="G95" s="43" t="str">
        <f t="shared" si="4"/>
        <v/>
      </c>
    </row>
    <row r="96" spans="1:7" ht="10.9" customHeight="1" x14ac:dyDescent="0.2">
      <c r="A96" s="100"/>
      <c r="B96" s="18"/>
      <c r="C96" s="144"/>
      <c r="D96" s="121"/>
      <c r="E96" s="27"/>
      <c r="F96" s="42"/>
      <c r="G96" s="43"/>
    </row>
    <row r="97" spans="1:7" x14ac:dyDescent="0.2">
      <c r="A97" s="96"/>
      <c r="B97" s="57" t="s">
        <v>330</v>
      </c>
      <c r="C97" s="122" t="s">
        <v>156</v>
      </c>
      <c r="D97" s="8" t="s">
        <v>2</v>
      </c>
      <c r="E97" s="26">
        <v>1</v>
      </c>
      <c r="F97" s="66"/>
      <c r="G97" s="40" t="str">
        <f t="shared" ref="G97:G104" si="5">IF(OR(E97="",F97=""),"",E97*F97)</f>
        <v/>
      </c>
    </row>
    <row r="98" spans="1:7" x14ac:dyDescent="0.2">
      <c r="A98" s="101"/>
      <c r="B98" s="11" t="s">
        <v>331</v>
      </c>
      <c r="C98" s="18" t="s">
        <v>36</v>
      </c>
      <c r="D98" s="121"/>
      <c r="E98" s="27"/>
      <c r="F98" s="42"/>
      <c r="G98" s="43" t="str">
        <f t="shared" si="5"/>
        <v/>
      </c>
    </row>
    <row r="99" spans="1:7" ht="11.25" customHeight="1" x14ac:dyDescent="0.2">
      <c r="A99" s="102"/>
      <c r="B99" s="18" t="s">
        <v>332</v>
      </c>
      <c r="C99" s="11" t="s">
        <v>58</v>
      </c>
      <c r="D99" s="121" t="s">
        <v>2</v>
      </c>
      <c r="E99" s="27">
        <v>1</v>
      </c>
      <c r="F99" s="42"/>
      <c r="G99" s="43" t="str">
        <f t="shared" si="5"/>
        <v/>
      </c>
    </row>
    <row r="100" spans="1:7" x14ac:dyDescent="0.2">
      <c r="A100" s="102"/>
      <c r="B100" s="11" t="s">
        <v>333</v>
      </c>
      <c r="C100" s="18" t="s">
        <v>42</v>
      </c>
      <c r="D100" s="121"/>
      <c r="E100" s="27"/>
      <c r="F100" s="42"/>
      <c r="G100" s="43" t="str">
        <f t="shared" si="5"/>
        <v/>
      </c>
    </row>
    <row r="101" spans="1:7" x14ac:dyDescent="0.2">
      <c r="A101" s="103"/>
      <c r="B101" s="18" t="s">
        <v>334</v>
      </c>
      <c r="C101" s="11" t="s">
        <v>59</v>
      </c>
      <c r="D101" s="121" t="s">
        <v>2</v>
      </c>
      <c r="E101" s="27">
        <v>1</v>
      </c>
      <c r="F101" s="42"/>
      <c r="G101" s="43" t="str">
        <f t="shared" si="5"/>
        <v/>
      </c>
    </row>
    <row r="102" spans="1:7" x14ac:dyDescent="0.2">
      <c r="A102" s="102"/>
      <c r="B102" s="18" t="s">
        <v>335</v>
      </c>
      <c r="C102" s="11" t="s">
        <v>54</v>
      </c>
      <c r="D102" s="121" t="s">
        <v>2</v>
      </c>
      <c r="E102" s="27">
        <v>1</v>
      </c>
      <c r="F102" s="42"/>
      <c r="G102" s="43" t="str">
        <f t="shared" si="5"/>
        <v/>
      </c>
    </row>
    <row r="103" spans="1:7" x14ac:dyDescent="0.2">
      <c r="A103" s="102"/>
      <c r="B103" s="18" t="s">
        <v>336</v>
      </c>
      <c r="C103" s="11" t="s">
        <v>80</v>
      </c>
      <c r="D103" s="121" t="s">
        <v>2</v>
      </c>
      <c r="E103" s="27">
        <v>1</v>
      </c>
      <c r="F103" s="42"/>
      <c r="G103" s="43" t="str">
        <f t="shared" si="5"/>
        <v/>
      </c>
    </row>
    <row r="104" spans="1:7" ht="12.6" customHeight="1" x14ac:dyDescent="0.2">
      <c r="A104" s="100"/>
      <c r="B104" s="114" t="s">
        <v>337</v>
      </c>
      <c r="C104" s="125" t="s">
        <v>53</v>
      </c>
      <c r="D104" s="123" t="s">
        <v>2</v>
      </c>
      <c r="E104" s="54">
        <v>1</v>
      </c>
      <c r="F104" s="124"/>
      <c r="G104" s="115" t="str">
        <f t="shared" si="5"/>
        <v/>
      </c>
    </row>
    <row r="105" spans="1:7" ht="22.5" x14ac:dyDescent="0.2">
      <c r="A105" s="96"/>
      <c r="B105" s="57" t="s">
        <v>338</v>
      </c>
      <c r="C105" s="122" t="s">
        <v>157</v>
      </c>
      <c r="D105" s="8"/>
      <c r="E105" s="26"/>
      <c r="F105" s="66"/>
      <c r="G105" s="40"/>
    </row>
    <row r="106" spans="1:7" x14ac:dyDescent="0.2">
      <c r="A106" s="101"/>
      <c r="B106" s="11" t="s">
        <v>340</v>
      </c>
      <c r="C106" s="18" t="s">
        <v>36</v>
      </c>
      <c r="D106" s="121"/>
      <c r="E106" s="27"/>
      <c r="F106" s="42"/>
      <c r="G106" s="43" t="str">
        <f>IF(OR(E106="",F106=""),"",E106*F106)</f>
        <v/>
      </c>
    </row>
    <row r="107" spans="1:7" x14ac:dyDescent="0.2">
      <c r="A107" s="102"/>
      <c r="B107" s="18" t="s">
        <v>341</v>
      </c>
      <c r="C107" s="11" t="s">
        <v>143</v>
      </c>
      <c r="D107" s="121" t="s">
        <v>2</v>
      </c>
      <c r="E107" s="27">
        <v>5</v>
      </c>
      <c r="F107" s="42"/>
      <c r="G107" s="43" t="str">
        <f>IF(OR(E107="",F107=""),"",E107*F107)</f>
        <v/>
      </c>
    </row>
    <row r="108" spans="1:7" x14ac:dyDescent="0.2">
      <c r="A108" s="102"/>
      <c r="B108" s="18"/>
      <c r="C108" s="139"/>
      <c r="D108" s="121"/>
      <c r="E108" s="27"/>
      <c r="F108" s="42"/>
      <c r="G108" s="43"/>
    </row>
    <row r="109" spans="1:7" x14ac:dyDescent="0.2">
      <c r="A109" s="96"/>
      <c r="B109" s="57" t="s">
        <v>339</v>
      </c>
      <c r="C109" s="122" t="s">
        <v>158</v>
      </c>
      <c r="D109" s="8" t="s">
        <v>2</v>
      </c>
      <c r="E109" s="26">
        <v>1</v>
      </c>
      <c r="F109" s="66"/>
      <c r="G109" s="40" t="str">
        <f t="shared" ref="G109:G118" si="6">IF(OR(E109="",F109=""),"",E109*F109)</f>
        <v/>
      </c>
    </row>
    <row r="110" spans="1:7" x14ac:dyDescent="0.2">
      <c r="A110" s="101"/>
      <c r="B110" s="11" t="s">
        <v>342</v>
      </c>
      <c r="C110" s="18" t="s">
        <v>36</v>
      </c>
      <c r="D110" s="121"/>
      <c r="E110" s="27"/>
      <c r="F110" s="42"/>
      <c r="G110" s="43" t="str">
        <f t="shared" si="6"/>
        <v/>
      </c>
    </row>
    <row r="111" spans="1:7" ht="11.25" customHeight="1" x14ac:dyDescent="0.2">
      <c r="A111" s="102"/>
      <c r="B111" s="18" t="s">
        <v>343</v>
      </c>
      <c r="C111" s="11" t="s">
        <v>139</v>
      </c>
      <c r="D111" s="121" t="s">
        <v>2</v>
      </c>
      <c r="E111" s="27">
        <v>1</v>
      </c>
      <c r="F111" s="42"/>
      <c r="G111" s="43" t="str">
        <f t="shared" si="6"/>
        <v/>
      </c>
    </row>
    <row r="112" spans="1:7" ht="11.25" customHeight="1" x14ac:dyDescent="0.2">
      <c r="A112" s="102"/>
      <c r="B112" s="18" t="s">
        <v>344</v>
      </c>
      <c r="C112" s="11" t="s">
        <v>55</v>
      </c>
      <c r="D112" s="121" t="s">
        <v>2</v>
      </c>
      <c r="E112" s="27">
        <v>1</v>
      </c>
      <c r="F112" s="42"/>
      <c r="G112" s="43" t="str">
        <f t="shared" si="6"/>
        <v/>
      </c>
    </row>
    <row r="113" spans="1:7" ht="11.25" customHeight="1" x14ac:dyDescent="0.2">
      <c r="A113" s="102"/>
      <c r="B113" s="18" t="s">
        <v>345</v>
      </c>
      <c r="C113" s="11" t="s">
        <v>56</v>
      </c>
      <c r="D113" s="121" t="s">
        <v>2</v>
      </c>
      <c r="E113" s="27">
        <v>1</v>
      </c>
      <c r="F113" s="42"/>
      <c r="G113" s="43" t="str">
        <f t="shared" si="6"/>
        <v/>
      </c>
    </row>
    <row r="114" spans="1:7" x14ac:dyDescent="0.2">
      <c r="A114" s="102"/>
      <c r="B114" s="11" t="s">
        <v>346</v>
      </c>
      <c r="C114" s="18" t="s">
        <v>42</v>
      </c>
      <c r="D114" s="121"/>
      <c r="E114" s="27"/>
      <c r="F114" s="42"/>
      <c r="G114" s="43" t="str">
        <f t="shared" si="6"/>
        <v/>
      </c>
    </row>
    <row r="115" spans="1:7" x14ac:dyDescent="0.2">
      <c r="A115" s="103"/>
      <c r="B115" s="18" t="s">
        <v>347</v>
      </c>
      <c r="C115" s="11" t="s">
        <v>57</v>
      </c>
      <c r="D115" s="121" t="s">
        <v>2</v>
      </c>
      <c r="E115" s="27">
        <v>4</v>
      </c>
      <c r="F115" s="42"/>
      <c r="G115" s="43" t="str">
        <f t="shared" si="6"/>
        <v/>
      </c>
    </row>
    <row r="116" spans="1:7" x14ac:dyDescent="0.2">
      <c r="A116" s="102"/>
      <c r="B116" s="18" t="s">
        <v>348</v>
      </c>
      <c r="C116" s="11" t="s">
        <v>54</v>
      </c>
      <c r="D116" s="121" t="s">
        <v>2</v>
      </c>
      <c r="E116" s="27">
        <v>1</v>
      </c>
      <c r="F116" s="42"/>
      <c r="G116" s="43" t="str">
        <f t="shared" si="6"/>
        <v/>
      </c>
    </row>
    <row r="117" spans="1:7" x14ac:dyDescent="0.2">
      <c r="A117" s="102"/>
      <c r="B117" s="18" t="s">
        <v>349</v>
      </c>
      <c r="C117" s="11" t="s">
        <v>144</v>
      </c>
      <c r="D117" s="121" t="s">
        <v>2</v>
      </c>
      <c r="E117" s="27">
        <v>1</v>
      </c>
      <c r="F117" s="42"/>
      <c r="G117" s="43" t="str">
        <f t="shared" si="6"/>
        <v/>
      </c>
    </row>
    <row r="118" spans="1:7" ht="14.45" customHeight="1" x14ac:dyDescent="0.2">
      <c r="A118" s="100"/>
      <c r="B118" s="11" t="s">
        <v>350</v>
      </c>
      <c r="C118" s="18" t="s">
        <v>53</v>
      </c>
      <c r="D118" s="121" t="s">
        <v>2</v>
      </c>
      <c r="E118" s="27">
        <v>3</v>
      </c>
      <c r="F118" s="42"/>
      <c r="G118" s="43" t="str">
        <f t="shared" si="6"/>
        <v/>
      </c>
    </row>
    <row r="119" spans="1:7" ht="14.45" customHeight="1" x14ac:dyDescent="0.2">
      <c r="A119" s="100"/>
      <c r="B119" s="18"/>
      <c r="C119" s="18"/>
      <c r="D119" s="121"/>
      <c r="E119" s="27"/>
      <c r="F119" s="42"/>
      <c r="G119" s="43"/>
    </row>
    <row r="120" spans="1:7" x14ac:dyDescent="0.2">
      <c r="A120" s="67"/>
      <c r="B120" s="57" t="s">
        <v>351</v>
      </c>
      <c r="C120" s="122" t="s">
        <v>190</v>
      </c>
      <c r="D120" s="8" t="s">
        <v>2</v>
      </c>
      <c r="E120" s="26">
        <v>1</v>
      </c>
      <c r="F120" s="66"/>
      <c r="G120" s="43" t="str">
        <f t="shared" ref="G120:G127" si="7">IF(OR(E120="",F120=""),"",E120*F120)</f>
        <v/>
      </c>
    </row>
    <row r="121" spans="1:7" x14ac:dyDescent="0.2">
      <c r="A121" s="106"/>
      <c r="B121" s="11" t="s">
        <v>352</v>
      </c>
      <c r="C121" s="18" t="s">
        <v>42</v>
      </c>
      <c r="D121" s="121"/>
      <c r="E121" s="27"/>
      <c r="F121" s="42"/>
      <c r="G121" s="43" t="str">
        <f t="shared" si="7"/>
        <v/>
      </c>
    </row>
    <row r="122" spans="1:7" x14ac:dyDescent="0.2">
      <c r="A122" s="105"/>
      <c r="B122" s="18" t="s">
        <v>353</v>
      </c>
      <c r="C122" s="11" t="s">
        <v>185</v>
      </c>
      <c r="D122" s="121" t="s">
        <v>2</v>
      </c>
      <c r="E122" s="27">
        <v>2</v>
      </c>
      <c r="F122" s="42"/>
      <c r="G122" s="43" t="str">
        <f t="shared" si="7"/>
        <v/>
      </c>
    </row>
    <row r="123" spans="1:7" x14ac:dyDescent="0.2">
      <c r="A123" s="105"/>
      <c r="B123" s="18" t="s">
        <v>354</v>
      </c>
      <c r="C123" s="11" t="s">
        <v>186</v>
      </c>
      <c r="D123" s="121" t="s">
        <v>2</v>
      </c>
      <c r="E123" s="27">
        <v>1</v>
      </c>
      <c r="F123" s="42"/>
      <c r="G123" s="43" t="str">
        <f t="shared" si="7"/>
        <v/>
      </c>
    </row>
    <row r="124" spans="1:7" x14ac:dyDescent="0.2">
      <c r="A124" s="105"/>
      <c r="B124" s="18" t="s">
        <v>355</v>
      </c>
      <c r="C124" s="11" t="s">
        <v>187</v>
      </c>
      <c r="D124" s="121" t="s">
        <v>2</v>
      </c>
      <c r="E124" s="27">
        <v>3</v>
      </c>
      <c r="F124" s="42"/>
      <c r="G124" s="43" t="str">
        <f t="shared" si="7"/>
        <v/>
      </c>
    </row>
    <row r="125" spans="1:7" x14ac:dyDescent="0.2">
      <c r="A125" s="105"/>
      <c r="B125" s="18" t="s">
        <v>356</v>
      </c>
      <c r="C125" s="11" t="s">
        <v>188</v>
      </c>
      <c r="D125" s="121" t="s">
        <v>2</v>
      </c>
      <c r="E125" s="27">
        <v>1</v>
      </c>
      <c r="F125" s="42"/>
      <c r="G125" s="43" t="str">
        <f t="shared" si="7"/>
        <v/>
      </c>
    </row>
    <row r="126" spans="1:7" x14ac:dyDescent="0.2">
      <c r="A126" s="105"/>
      <c r="B126" s="18" t="s">
        <v>357</v>
      </c>
      <c r="C126" s="11" t="s">
        <v>196</v>
      </c>
      <c r="D126" s="121" t="s">
        <v>2</v>
      </c>
      <c r="E126" s="27">
        <v>1</v>
      </c>
      <c r="F126" s="42"/>
      <c r="G126" s="43" t="str">
        <f t="shared" ref="G126" si="8">IF(OR(E126="",F126=""),"",E126*F126)</f>
        <v/>
      </c>
    </row>
    <row r="127" spans="1:7" x14ac:dyDescent="0.2">
      <c r="A127" s="105"/>
      <c r="B127" s="18" t="s">
        <v>358</v>
      </c>
      <c r="C127" s="11" t="s">
        <v>189</v>
      </c>
      <c r="D127" s="121" t="s">
        <v>2</v>
      </c>
      <c r="E127" s="27">
        <v>1</v>
      </c>
      <c r="F127" s="42"/>
      <c r="G127" s="43" t="str">
        <f t="shared" si="7"/>
        <v/>
      </c>
    </row>
    <row r="128" spans="1:7" ht="12" x14ac:dyDescent="0.2">
      <c r="A128" s="105"/>
      <c r="B128" s="91"/>
      <c r="C128" s="85"/>
      <c r="D128" s="90"/>
      <c r="E128" s="61"/>
      <c r="F128" s="41"/>
      <c r="G128" s="74"/>
    </row>
    <row r="129" spans="1:7" x14ac:dyDescent="0.2">
      <c r="A129" s="116"/>
      <c r="B129" s="17" t="s">
        <v>245</v>
      </c>
      <c r="C129" s="7" t="s">
        <v>145</v>
      </c>
      <c r="D129" s="6"/>
      <c r="E129" s="59" t="s">
        <v>10</v>
      </c>
      <c r="F129" s="60"/>
      <c r="G129" s="119">
        <f>SUBTOTAL(9,G130:G131)</f>
        <v>0</v>
      </c>
    </row>
    <row r="130" spans="1:7" x14ac:dyDescent="0.2">
      <c r="A130" s="99"/>
      <c r="B130" s="57" t="s">
        <v>65</v>
      </c>
      <c r="C130" s="122" t="s">
        <v>146</v>
      </c>
      <c r="D130" s="8" t="s">
        <v>24</v>
      </c>
      <c r="E130" s="26">
        <v>1</v>
      </c>
      <c r="F130" s="66"/>
      <c r="G130" s="40" t="str">
        <f>IF(OR(E130="",F130=""),"",E130*F130)</f>
        <v/>
      </c>
    </row>
    <row r="131" spans="1:7" x14ac:dyDescent="0.2">
      <c r="A131" s="100"/>
      <c r="B131" s="18"/>
      <c r="C131" s="11"/>
      <c r="D131" s="121"/>
      <c r="E131" s="27"/>
      <c r="F131" s="42"/>
      <c r="G131" s="43" t="str">
        <f>IF(OR(E131="",F131=""),"",E131*F131)</f>
        <v/>
      </c>
    </row>
    <row r="132" spans="1:7" x14ac:dyDescent="0.2">
      <c r="A132" s="116"/>
      <c r="B132" s="17" t="s">
        <v>246</v>
      </c>
      <c r="C132" s="7" t="s">
        <v>151</v>
      </c>
      <c r="D132" s="6"/>
      <c r="E132" s="59" t="s">
        <v>10</v>
      </c>
      <c r="F132" s="60"/>
      <c r="G132" s="119">
        <f>SUBTOTAL(9,G133:G134)</f>
        <v>0</v>
      </c>
    </row>
    <row r="133" spans="1:7" x14ac:dyDescent="0.2">
      <c r="A133" s="99"/>
      <c r="B133" s="57" t="s">
        <v>247</v>
      </c>
      <c r="C133" s="122" t="s">
        <v>359</v>
      </c>
      <c r="D133" s="8" t="s">
        <v>24</v>
      </c>
      <c r="E133" s="26">
        <v>1</v>
      </c>
      <c r="F133" s="66"/>
      <c r="G133" s="40" t="str">
        <f>IF(OR(E133="",F133=""),"",E133*F133)</f>
        <v/>
      </c>
    </row>
    <row r="134" spans="1:7" x14ac:dyDescent="0.2">
      <c r="A134" s="100"/>
      <c r="B134" s="18"/>
      <c r="C134" s="11"/>
      <c r="D134" s="121"/>
      <c r="E134" s="27"/>
      <c r="F134" s="42"/>
      <c r="G134" s="43" t="str">
        <f>IF(OR(E134="",F134=""),"",E134*F134)</f>
        <v/>
      </c>
    </row>
    <row r="135" spans="1:7" x14ac:dyDescent="0.2">
      <c r="A135" s="116"/>
      <c r="B135" s="17" t="s">
        <v>248</v>
      </c>
      <c r="C135" s="7" t="s">
        <v>147</v>
      </c>
      <c r="D135" s="6"/>
      <c r="E135" s="59" t="s">
        <v>10</v>
      </c>
      <c r="F135" s="60"/>
      <c r="G135" s="119">
        <f>SUBTOTAL(9,G136:G145)</f>
        <v>0</v>
      </c>
    </row>
    <row r="136" spans="1:7" ht="22.5" x14ac:dyDescent="0.2">
      <c r="A136" s="99"/>
      <c r="B136" s="57" t="s">
        <v>249</v>
      </c>
      <c r="C136" s="122" t="s">
        <v>148</v>
      </c>
      <c r="D136" s="8" t="s">
        <v>2</v>
      </c>
      <c r="E136" s="27">
        <v>38</v>
      </c>
      <c r="F136" s="66"/>
      <c r="G136" s="40" t="str">
        <f>IF(OR(E136="",F136=""),"",E136*F136)</f>
        <v/>
      </c>
    </row>
    <row r="137" spans="1:7" x14ac:dyDescent="0.2">
      <c r="A137" s="99"/>
      <c r="B137" s="57" t="s">
        <v>259</v>
      </c>
      <c r="C137" s="120" t="s">
        <v>221</v>
      </c>
      <c r="D137" s="8"/>
      <c r="E137" s="27"/>
      <c r="F137" s="66"/>
      <c r="G137" s="40"/>
    </row>
    <row r="138" spans="1:7" ht="22.5" x14ac:dyDescent="0.2">
      <c r="A138" s="99"/>
      <c r="B138" s="82" t="s">
        <v>360</v>
      </c>
      <c r="C138" s="145" t="s">
        <v>220</v>
      </c>
      <c r="D138" s="128" t="s">
        <v>2</v>
      </c>
      <c r="E138" s="27">
        <v>38</v>
      </c>
      <c r="F138" s="130"/>
      <c r="G138" s="74" t="str">
        <f t="shared" ref="G138:G145" si="9">IF(OR(E138="",F138=""),"",E138*F138)</f>
        <v/>
      </c>
    </row>
    <row r="139" spans="1:7" x14ac:dyDescent="0.2">
      <c r="A139" s="99"/>
      <c r="B139" s="82" t="s">
        <v>361</v>
      </c>
      <c r="C139" s="131" t="s">
        <v>217</v>
      </c>
      <c r="D139" s="128" t="s">
        <v>2</v>
      </c>
      <c r="E139" s="27">
        <v>31</v>
      </c>
      <c r="F139" s="130"/>
      <c r="G139" s="74" t="str">
        <f t="shared" si="9"/>
        <v/>
      </c>
    </row>
    <row r="140" spans="1:7" x14ac:dyDescent="0.2">
      <c r="A140" s="99"/>
      <c r="B140" s="82" t="s">
        <v>362</v>
      </c>
      <c r="C140" s="131" t="s">
        <v>216</v>
      </c>
      <c r="D140" s="128" t="s">
        <v>2</v>
      </c>
      <c r="E140" s="27">
        <v>31</v>
      </c>
      <c r="F140" s="130"/>
      <c r="G140" s="74" t="str">
        <f t="shared" si="9"/>
        <v/>
      </c>
    </row>
    <row r="141" spans="1:7" ht="22.5" x14ac:dyDescent="0.2">
      <c r="A141" s="99"/>
      <c r="B141" s="82" t="s">
        <v>363</v>
      </c>
      <c r="C141" s="145" t="s">
        <v>218</v>
      </c>
      <c r="D141" s="128" t="s">
        <v>24</v>
      </c>
      <c r="E141" s="27">
        <v>1</v>
      </c>
      <c r="F141" s="130"/>
      <c r="G141" s="74" t="str">
        <f t="shared" si="9"/>
        <v/>
      </c>
    </row>
    <row r="142" spans="1:7" ht="22.5" x14ac:dyDescent="0.2">
      <c r="A142" s="99"/>
      <c r="B142" s="82" t="s">
        <v>364</v>
      </c>
      <c r="C142" s="145" t="s">
        <v>219</v>
      </c>
      <c r="D142" s="128" t="s">
        <v>24</v>
      </c>
      <c r="E142" s="27">
        <v>1</v>
      </c>
      <c r="F142" s="130"/>
      <c r="G142" s="74" t="str">
        <f t="shared" si="9"/>
        <v/>
      </c>
    </row>
    <row r="143" spans="1:7" x14ac:dyDescent="0.2">
      <c r="A143" s="99"/>
      <c r="B143" s="82"/>
      <c r="C143" s="145"/>
      <c r="D143" s="128"/>
      <c r="E143" s="27"/>
      <c r="F143" s="130"/>
      <c r="G143" s="74"/>
    </row>
    <row r="144" spans="1:7" x14ac:dyDescent="0.2">
      <c r="A144" s="99"/>
      <c r="B144" s="57" t="s">
        <v>260</v>
      </c>
      <c r="C144" s="120" t="s">
        <v>149</v>
      </c>
      <c r="D144" s="8" t="s">
        <v>150</v>
      </c>
      <c r="E144" s="27">
        <v>1</v>
      </c>
      <c r="F144" s="66"/>
      <c r="G144" s="40" t="str">
        <f t="shared" si="9"/>
        <v/>
      </c>
    </row>
    <row r="145" spans="1:7" x14ac:dyDescent="0.2">
      <c r="A145" s="100"/>
      <c r="B145" s="18"/>
      <c r="C145" s="11"/>
      <c r="D145" s="121"/>
      <c r="E145" s="27"/>
      <c r="F145" s="42"/>
      <c r="G145" s="43" t="str">
        <f t="shared" si="9"/>
        <v/>
      </c>
    </row>
    <row r="146" spans="1:7" x14ac:dyDescent="0.2">
      <c r="A146" s="116"/>
      <c r="B146" s="17" t="s">
        <v>250</v>
      </c>
      <c r="C146" s="7" t="s">
        <v>64</v>
      </c>
      <c r="D146" s="6"/>
      <c r="E146" s="59"/>
      <c r="F146" s="60"/>
      <c r="G146" s="119">
        <f>SUBTOTAL(9,G148:G166)</f>
        <v>0</v>
      </c>
    </row>
    <row r="147" spans="1:7" x14ac:dyDescent="0.2">
      <c r="A147" s="100"/>
      <c r="B147" s="57" t="s">
        <v>251</v>
      </c>
      <c r="C147" s="122" t="s">
        <v>66</v>
      </c>
      <c r="D147" s="8" t="s">
        <v>2</v>
      </c>
      <c r="E147" s="26">
        <v>70</v>
      </c>
      <c r="F147" s="66"/>
      <c r="G147" s="40" t="str">
        <f>IF(OR(E147="",F147=""),"",E147*F147)</f>
        <v/>
      </c>
    </row>
    <row r="148" spans="1:7" x14ac:dyDescent="0.2">
      <c r="A148" s="100"/>
      <c r="B148" s="57" t="s">
        <v>252</v>
      </c>
      <c r="C148" s="122" t="s">
        <v>159</v>
      </c>
      <c r="D148" s="8" t="s">
        <v>2</v>
      </c>
      <c r="E148" s="26">
        <v>64</v>
      </c>
      <c r="F148" s="66"/>
      <c r="G148" s="40" t="str">
        <f t="shared" ref="G148:G162" si="10">IF(OR(E148="",F148=""),"",E148*F148)</f>
        <v/>
      </c>
    </row>
    <row r="149" spans="1:7" x14ac:dyDescent="0.2">
      <c r="A149" s="100"/>
      <c r="B149" s="57" t="s">
        <v>275</v>
      </c>
      <c r="C149" s="122" t="s">
        <v>160</v>
      </c>
      <c r="D149" s="8" t="s">
        <v>2</v>
      </c>
      <c r="E149" s="26">
        <v>47</v>
      </c>
      <c r="F149" s="66"/>
      <c r="G149" s="40" t="str">
        <f t="shared" si="10"/>
        <v/>
      </c>
    </row>
    <row r="150" spans="1:7" x14ac:dyDescent="0.2">
      <c r="A150" s="100"/>
      <c r="B150" s="57" t="s">
        <v>282</v>
      </c>
      <c r="C150" s="122" t="s">
        <v>376</v>
      </c>
      <c r="D150" s="8"/>
      <c r="E150" s="26"/>
      <c r="F150" s="66"/>
      <c r="G150" s="40"/>
    </row>
    <row r="151" spans="1:7" ht="22.5" x14ac:dyDescent="0.2">
      <c r="A151" s="105"/>
      <c r="B151" s="11" t="s">
        <v>379</v>
      </c>
      <c r="C151" s="131" t="s">
        <v>378</v>
      </c>
      <c r="D151" s="8" t="s">
        <v>2</v>
      </c>
      <c r="E151" s="26">
        <v>6</v>
      </c>
      <c r="F151" s="66"/>
      <c r="G151" s="40" t="str">
        <f>IF(OR(E151="",F151=""),"",E151*F151)</f>
        <v/>
      </c>
    </row>
    <row r="152" spans="1:7" ht="22.5" x14ac:dyDescent="0.2">
      <c r="A152" s="105"/>
      <c r="B152" s="11" t="s">
        <v>380</v>
      </c>
      <c r="C152" s="131" t="s">
        <v>377</v>
      </c>
      <c r="D152" s="8" t="s">
        <v>2</v>
      </c>
      <c r="E152" s="26">
        <v>21</v>
      </c>
      <c r="F152" s="66"/>
      <c r="G152" s="40" t="str">
        <f>IF(OR(E152="",F152=""),"",E152*F152)</f>
        <v/>
      </c>
    </row>
    <row r="153" spans="1:7" x14ac:dyDescent="0.2">
      <c r="A153" s="105"/>
      <c r="B153" s="11"/>
      <c r="C153" s="131"/>
      <c r="D153" s="8"/>
      <c r="E153" s="26"/>
      <c r="F153" s="66"/>
      <c r="G153" s="40"/>
    </row>
    <row r="154" spans="1:7" ht="22.5" x14ac:dyDescent="0.2">
      <c r="A154" s="105"/>
      <c r="B154" s="57" t="s">
        <v>283</v>
      </c>
      <c r="C154" s="122" t="s">
        <v>365</v>
      </c>
      <c r="D154" s="8" t="s">
        <v>2</v>
      </c>
      <c r="E154" s="8">
        <v>3</v>
      </c>
      <c r="F154" s="41"/>
      <c r="G154" s="41" t="str">
        <f>IF(OR(E154="",F154=""),"",E154*F154)</f>
        <v/>
      </c>
    </row>
    <row r="155" spans="1:7" ht="22.5" x14ac:dyDescent="0.2">
      <c r="A155" s="105"/>
      <c r="B155" s="57" t="s">
        <v>284</v>
      </c>
      <c r="C155" s="122" t="s">
        <v>366</v>
      </c>
      <c r="D155" s="8" t="s">
        <v>2</v>
      </c>
      <c r="E155" s="26">
        <v>10</v>
      </c>
      <c r="F155" s="66"/>
      <c r="G155" s="40" t="str">
        <f>IF(OR(E155="",F155=""),"",E155*F155)</f>
        <v/>
      </c>
    </row>
    <row r="156" spans="1:7" x14ac:dyDescent="0.2">
      <c r="A156" s="100"/>
      <c r="B156" s="57" t="s">
        <v>367</v>
      </c>
      <c r="C156" s="122" t="s">
        <v>372</v>
      </c>
      <c r="D156" s="8"/>
      <c r="E156" s="26"/>
      <c r="F156" s="66"/>
      <c r="G156" s="40"/>
    </row>
    <row r="157" spans="1:7" ht="22.5" x14ac:dyDescent="0.2">
      <c r="A157" s="100"/>
      <c r="B157" s="82" t="s">
        <v>383</v>
      </c>
      <c r="C157" s="131" t="s">
        <v>381</v>
      </c>
      <c r="D157" s="128" t="s">
        <v>2</v>
      </c>
      <c r="E157" s="129">
        <v>42</v>
      </c>
      <c r="F157" s="130"/>
      <c r="G157" s="74" t="str">
        <f t="shared" si="10"/>
        <v/>
      </c>
    </row>
    <row r="158" spans="1:7" ht="22.5" x14ac:dyDescent="0.2">
      <c r="A158" s="100"/>
      <c r="B158" s="82" t="s">
        <v>384</v>
      </c>
      <c r="C158" s="131" t="s">
        <v>382</v>
      </c>
      <c r="D158" s="128" t="s">
        <v>2</v>
      </c>
      <c r="E158" s="129">
        <v>6</v>
      </c>
      <c r="F158" s="130"/>
      <c r="G158" s="74" t="str">
        <f t="shared" ref="G158" si="11">IF(OR(E158="",F158=""),"",E158*F158)</f>
        <v/>
      </c>
    </row>
    <row r="159" spans="1:7" x14ac:dyDescent="0.2">
      <c r="A159" s="100"/>
      <c r="B159" s="82"/>
      <c r="C159" s="131"/>
      <c r="D159" s="128"/>
      <c r="E159" s="129"/>
      <c r="F159" s="130"/>
      <c r="G159" s="74"/>
    </row>
    <row r="160" spans="1:7" ht="22.5" x14ac:dyDescent="0.2">
      <c r="A160" s="100"/>
      <c r="B160" s="57" t="s">
        <v>368</v>
      </c>
      <c r="C160" s="122" t="s">
        <v>215</v>
      </c>
      <c r="D160" s="8" t="s">
        <v>2</v>
      </c>
      <c r="E160" s="26">
        <v>27</v>
      </c>
      <c r="F160" s="66"/>
      <c r="G160" s="40" t="str">
        <f t="shared" si="10"/>
        <v/>
      </c>
    </row>
    <row r="161" spans="1:7" ht="22.5" x14ac:dyDescent="0.2">
      <c r="A161" s="100"/>
      <c r="B161" s="57" t="s">
        <v>369</v>
      </c>
      <c r="C161" s="122" t="s">
        <v>214</v>
      </c>
      <c r="D161" s="8" t="s">
        <v>2</v>
      </c>
      <c r="E161" s="26">
        <v>6</v>
      </c>
      <c r="F161" s="66"/>
      <c r="G161" s="40" t="str">
        <f t="shared" si="10"/>
        <v/>
      </c>
    </row>
    <row r="162" spans="1:7" x14ac:dyDescent="0.2">
      <c r="A162" s="107"/>
      <c r="B162" s="57" t="s">
        <v>370</v>
      </c>
      <c r="C162" s="122" t="s">
        <v>161</v>
      </c>
      <c r="D162" s="8" t="s">
        <v>2</v>
      </c>
      <c r="E162" s="26">
        <v>18</v>
      </c>
      <c r="F162" s="66"/>
      <c r="G162" s="40" t="str">
        <f t="shared" si="10"/>
        <v/>
      </c>
    </row>
    <row r="163" spans="1:7" ht="22.5" x14ac:dyDescent="0.2">
      <c r="A163" s="100"/>
      <c r="B163" s="57" t="s">
        <v>371</v>
      </c>
      <c r="C163" s="122" t="s">
        <v>375</v>
      </c>
      <c r="D163" s="8" t="s">
        <v>2</v>
      </c>
      <c r="E163" s="26">
        <v>2</v>
      </c>
      <c r="F163" s="66"/>
      <c r="G163" s="40" t="str">
        <f>IF(OR(E163="",F163=""),"",E163*F163)</f>
        <v/>
      </c>
    </row>
    <row r="164" spans="1:7" ht="22.5" x14ac:dyDescent="0.2">
      <c r="A164" s="105"/>
      <c r="B164" s="57" t="s">
        <v>373</v>
      </c>
      <c r="C164" s="122" t="s">
        <v>374</v>
      </c>
      <c r="D164" s="8" t="s">
        <v>2</v>
      </c>
      <c r="E164" s="26">
        <v>1</v>
      </c>
      <c r="F164" s="66"/>
      <c r="G164" s="40" t="str">
        <f>IF(OR(E164="",F164=""),"",E164*F164)</f>
        <v/>
      </c>
    </row>
    <row r="165" spans="1:7" x14ac:dyDescent="0.2">
      <c r="A165" s="105"/>
      <c r="B165" s="57" t="s">
        <v>385</v>
      </c>
      <c r="C165" s="122" t="s">
        <v>213</v>
      </c>
      <c r="D165" s="8" t="s">
        <v>2</v>
      </c>
      <c r="E165" s="26">
        <v>1</v>
      </c>
      <c r="F165" s="66"/>
      <c r="G165" s="40" t="str">
        <f>IF(OR(E165="",F165=""),"",E165*F165)</f>
        <v/>
      </c>
    </row>
    <row r="166" spans="1:7" x14ac:dyDescent="0.2">
      <c r="A166" s="100"/>
      <c r="B166" s="18"/>
      <c r="C166" s="11"/>
      <c r="D166" s="121"/>
      <c r="E166" s="27"/>
      <c r="F166" s="42"/>
      <c r="G166" s="43" t="str">
        <f>IF(OR(E166="",F166=""),"",E166*F166)</f>
        <v/>
      </c>
    </row>
    <row r="167" spans="1:7" x14ac:dyDescent="0.2">
      <c r="A167" s="116"/>
      <c r="B167" s="17" t="s">
        <v>255</v>
      </c>
      <c r="C167" s="7" t="s">
        <v>60</v>
      </c>
      <c r="D167" s="6"/>
      <c r="E167" s="59" t="s">
        <v>10</v>
      </c>
      <c r="F167" s="60"/>
      <c r="G167" s="119">
        <f>SUBTOTAL(9,G168:G204)</f>
        <v>0</v>
      </c>
    </row>
    <row r="168" spans="1:7" ht="33.75" x14ac:dyDescent="0.2">
      <c r="A168" s="100"/>
      <c r="B168" s="57" t="s">
        <v>261</v>
      </c>
      <c r="C168" s="122" t="s">
        <v>204</v>
      </c>
      <c r="D168" s="8" t="s">
        <v>2</v>
      </c>
      <c r="E168" s="27">
        <v>27</v>
      </c>
      <c r="F168" s="66"/>
      <c r="G168" s="40" t="str">
        <f t="shared" ref="G168:G181" si="12">IF(OR(E168="",F168=""),"",E168*F168)</f>
        <v/>
      </c>
    </row>
    <row r="169" spans="1:7" x14ac:dyDescent="0.2">
      <c r="A169" s="100"/>
      <c r="B169" s="11" t="s">
        <v>386</v>
      </c>
      <c r="C169" s="11" t="s">
        <v>61</v>
      </c>
      <c r="D169" s="121" t="s">
        <v>2</v>
      </c>
      <c r="E169" s="27">
        <v>54</v>
      </c>
      <c r="F169" s="42"/>
      <c r="G169" s="43" t="str">
        <f t="shared" si="12"/>
        <v/>
      </c>
    </row>
    <row r="170" spans="1:7" x14ac:dyDescent="0.2">
      <c r="A170" s="100"/>
      <c r="B170" s="11" t="s">
        <v>387</v>
      </c>
      <c r="C170" s="11" t="s">
        <v>62</v>
      </c>
      <c r="D170" s="121" t="s">
        <v>2</v>
      </c>
      <c r="E170" s="27">
        <v>54</v>
      </c>
      <c r="F170" s="42"/>
      <c r="G170" s="43" t="str">
        <f t="shared" si="12"/>
        <v/>
      </c>
    </row>
    <row r="171" spans="1:7" ht="15" x14ac:dyDescent="0.25">
      <c r="A171" s="111"/>
      <c r="B171" s="11" t="s">
        <v>388</v>
      </c>
      <c r="C171" s="11" t="s">
        <v>78</v>
      </c>
      <c r="D171" s="121" t="s">
        <v>2</v>
      </c>
      <c r="E171" s="27">
        <v>81</v>
      </c>
      <c r="F171" s="42"/>
      <c r="G171" s="43" t="str">
        <f t="shared" si="12"/>
        <v/>
      </c>
    </row>
    <row r="172" spans="1:7" ht="15" x14ac:dyDescent="0.25">
      <c r="A172" s="111"/>
      <c r="B172" s="11"/>
      <c r="C172" s="139"/>
      <c r="D172" s="121"/>
      <c r="E172" s="27"/>
      <c r="F172" s="42"/>
      <c r="G172" s="43"/>
    </row>
    <row r="173" spans="1:7" ht="22.5" x14ac:dyDescent="0.2">
      <c r="A173" s="100"/>
      <c r="B173" s="57" t="s">
        <v>262</v>
      </c>
      <c r="C173" s="122" t="s">
        <v>206</v>
      </c>
      <c r="D173" s="8"/>
      <c r="E173" s="27"/>
      <c r="F173" s="66"/>
      <c r="G173" s="40"/>
    </row>
    <row r="174" spans="1:7" x14ac:dyDescent="0.2">
      <c r="A174" s="100"/>
      <c r="B174" s="11" t="s">
        <v>389</v>
      </c>
      <c r="C174" s="11" t="s">
        <v>205</v>
      </c>
      <c r="D174" s="121" t="s">
        <v>2</v>
      </c>
      <c r="E174" s="27">
        <v>5</v>
      </c>
      <c r="F174" s="42"/>
      <c r="G174" s="43" t="str">
        <f>IF(OR(E174="",F174=""),"",E174*F174)</f>
        <v/>
      </c>
    </row>
    <row r="175" spans="1:7" x14ac:dyDescent="0.2">
      <c r="A175" s="100"/>
      <c r="B175" s="11" t="s">
        <v>390</v>
      </c>
      <c r="C175" s="11" t="s">
        <v>61</v>
      </c>
      <c r="D175" s="121" t="s">
        <v>2</v>
      </c>
      <c r="E175" s="27">
        <v>9</v>
      </c>
      <c r="F175" s="42"/>
      <c r="G175" s="43" t="str">
        <f>IF(OR(E175="",F175=""),"",E175*F175)</f>
        <v/>
      </c>
    </row>
    <row r="176" spans="1:7" ht="15" x14ac:dyDescent="0.25">
      <c r="A176" s="111"/>
      <c r="B176" s="11" t="s">
        <v>391</v>
      </c>
      <c r="C176" s="11" t="s">
        <v>78</v>
      </c>
      <c r="D176" s="121" t="s">
        <v>2</v>
      </c>
      <c r="E176" s="27">
        <v>10</v>
      </c>
      <c r="F176" s="42"/>
      <c r="G176" s="43" t="str">
        <f>IF(OR(E176="",F176=""),"",E176*F176)</f>
        <v/>
      </c>
    </row>
    <row r="177" spans="1:7" ht="15" x14ac:dyDescent="0.25">
      <c r="A177" s="111"/>
      <c r="B177" s="11"/>
      <c r="C177" s="139"/>
      <c r="D177" s="121"/>
      <c r="E177" s="27"/>
      <c r="F177" s="42"/>
      <c r="G177" s="43"/>
    </row>
    <row r="178" spans="1:7" ht="22.5" x14ac:dyDescent="0.2">
      <c r="A178" s="100"/>
      <c r="B178" s="57" t="s">
        <v>263</v>
      </c>
      <c r="C178" s="122" t="s">
        <v>195</v>
      </c>
      <c r="D178" s="8" t="s">
        <v>2</v>
      </c>
      <c r="E178" s="27">
        <v>6</v>
      </c>
      <c r="F178" s="66"/>
      <c r="G178" s="40" t="str">
        <f t="shared" si="12"/>
        <v/>
      </c>
    </row>
    <row r="179" spans="1:7" x14ac:dyDescent="0.2">
      <c r="A179" s="100"/>
      <c r="B179" s="11" t="s">
        <v>264</v>
      </c>
      <c r="C179" s="11" t="s">
        <v>61</v>
      </c>
      <c r="D179" s="121" t="s">
        <v>2</v>
      </c>
      <c r="E179" s="27">
        <v>12</v>
      </c>
      <c r="F179" s="42"/>
      <c r="G179" s="43" t="str">
        <f t="shared" si="12"/>
        <v/>
      </c>
    </row>
    <row r="180" spans="1:7" x14ac:dyDescent="0.2">
      <c r="A180" s="100"/>
      <c r="B180" s="11" t="s">
        <v>265</v>
      </c>
      <c r="C180" s="11" t="s">
        <v>62</v>
      </c>
      <c r="D180" s="121" t="s">
        <v>2</v>
      </c>
      <c r="E180" s="27">
        <v>12</v>
      </c>
      <c r="F180" s="42"/>
      <c r="G180" s="43" t="str">
        <f t="shared" si="12"/>
        <v/>
      </c>
    </row>
    <row r="181" spans="1:7" ht="15" x14ac:dyDescent="0.25">
      <c r="A181" s="111"/>
      <c r="B181" s="11" t="s">
        <v>392</v>
      </c>
      <c r="C181" s="11" t="s">
        <v>78</v>
      </c>
      <c r="D181" s="121" t="s">
        <v>2</v>
      </c>
      <c r="E181" s="27">
        <v>18</v>
      </c>
      <c r="F181" s="42"/>
      <c r="G181" s="43" t="str">
        <f t="shared" si="12"/>
        <v/>
      </c>
    </row>
    <row r="182" spans="1:7" ht="15" x14ac:dyDescent="0.25">
      <c r="A182" s="111"/>
      <c r="B182" s="11"/>
      <c r="C182" s="139"/>
      <c r="D182" s="121"/>
      <c r="E182" s="27"/>
      <c r="F182" s="42"/>
      <c r="G182" s="43"/>
    </row>
    <row r="183" spans="1:7" x14ac:dyDescent="0.2">
      <c r="A183" s="100"/>
      <c r="B183" s="57" t="s">
        <v>266</v>
      </c>
      <c r="C183" s="122" t="s">
        <v>202</v>
      </c>
      <c r="D183" s="8" t="s">
        <v>2</v>
      </c>
      <c r="E183" s="27">
        <v>6</v>
      </c>
      <c r="F183" s="66"/>
      <c r="G183" s="40" t="str">
        <f>IF(OR(E183="",F183=""),"",E183*F183)</f>
        <v/>
      </c>
    </row>
    <row r="184" spans="1:7" x14ac:dyDescent="0.2">
      <c r="A184" s="100"/>
      <c r="B184" s="11" t="s">
        <v>267</v>
      </c>
      <c r="C184" s="11" t="s">
        <v>197</v>
      </c>
      <c r="D184" s="121" t="s">
        <v>2</v>
      </c>
      <c r="E184" s="27">
        <v>4</v>
      </c>
      <c r="F184" s="42"/>
      <c r="G184" s="43" t="str">
        <f t="shared" ref="G184" si="13">IF(OR(E184="",F184=""),"",E184*F184)</f>
        <v/>
      </c>
    </row>
    <row r="185" spans="1:7" x14ac:dyDescent="0.2">
      <c r="A185" s="100"/>
      <c r="B185" s="11"/>
      <c r="C185" s="139"/>
      <c r="D185" s="121"/>
      <c r="E185" s="27"/>
      <c r="F185" s="42"/>
      <c r="G185" s="43"/>
    </row>
    <row r="186" spans="1:7" ht="33.75" x14ac:dyDescent="0.2">
      <c r="A186" s="100"/>
      <c r="B186" s="57" t="s">
        <v>393</v>
      </c>
      <c r="C186" s="122" t="s">
        <v>203</v>
      </c>
      <c r="D186" s="8" t="s">
        <v>2</v>
      </c>
      <c r="E186" s="27">
        <v>21</v>
      </c>
      <c r="F186" s="66"/>
      <c r="G186" s="40" t="str">
        <f t="shared" ref="G186:G190" si="14">IF(OR(E186="",F186=""),"",E186*F186)</f>
        <v/>
      </c>
    </row>
    <row r="187" spans="1:7" x14ac:dyDescent="0.2">
      <c r="A187" s="100"/>
      <c r="B187" s="11" t="s">
        <v>394</v>
      </c>
      <c r="C187" s="11" t="s">
        <v>205</v>
      </c>
      <c r="D187" s="121" t="s">
        <v>2</v>
      </c>
      <c r="E187" s="27">
        <v>21</v>
      </c>
      <c r="F187" s="42"/>
      <c r="G187" s="43" t="str">
        <f t="shared" ref="G187" si="15">IF(OR(E187="",F187=""),"",E187*F187)</f>
        <v/>
      </c>
    </row>
    <row r="188" spans="1:7" x14ac:dyDescent="0.2">
      <c r="A188" s="100"/>
      <c r="B188" s="11" t="s">
        <v>395</v>
      </c>
      <c r="C188" s="11" t="s">
        <v>61</v>
      </c>
      <c r="D188" s="121" t="s">
        <v>2</v>
      </c>
      <c r="E188" s="27">
        <v>42</v>
      </c>
      <c r="F188" s="42"/>
      <c r="G188" s="43" t="str">
        <f t="shared" si="14"/>
        <v/>
      </c>
    </row>
    <row r="189" spans="1:7" x14ac:dyDescent="0.2">
      <c r="A189" s="100"/>
      <c r="B189" s="11" t="s">
        <v>396</v>
      </c>
      <c r="C189" s="11" t="s">
        <v>62</v>
      </c>
      <c r="D189" s="121" t="s">
        <v>2</v>
      </c>
      <c r="E189" s="27">
        <v>42</v>
      </c>
      <c r="F189" s="42"/>
      <c r="G189" s="43" t="str">
        <f t="shared" si="14"/>
        <v/>
      </c>
    </row>
    <row r="190" spans="1:7" ht="15" x14ac:dyDescent="0.25">
      <c r="A190" s="111"/>
      <c r="B190" s="11" t="s">
        <v>397</v>
      </c>
      <c r="C190" s="11" t="s">
        <v>78</v>
      </c>
      <c r="D190" s="121" t="s">
        <v>2</v>
      </c>
      <c r="E190" s="27">
        <v>63</v>
      </c>
      <c r="F190" s="42"/>
      <c r="G190" s="43" t="str">
        <f t="shared" si="14"/>
        <v/>
      </c>
    </row>
    <row r="191" spans="1:7" ht="15" x14ac:dyDescent="0.25">
      <c r="A191" s="111"/>
      <c r="B191" s="11"/>
      <c r="C191" s="139"/>
      <c r="D191" s="121"/>
      <c r="E191" s="27"/>
      <c r="F191" s="42"/>
      <c r="G191" s="43"/>
    </row>
    <row r="192" spans="1:7" ht="22.5" x14ac:dyDescent="0.2">
      <c r="A192" s="100"/>
      <c r="B192" s="57" t="s">
        <v>398</v>
      </c>
      <c r="C192" s="122" t="s">
        <v>198</v>
      </c>
      <c r="D192" s="121" t="s">
        <v>2</v>
      </c>
      <c r="E192" s="27">
        <v>41</v>
      </c>
      <c r="F192" s="42"/>
      <c r="G192" s="43" t="str">
        <f>IF(OR(E192="",F192=""),"",E192*F192)</f>
        <v/>
      </c>
    </row>
    <row r="193" spans="1:7" ht="33.75" x14ac:dyDescent="0.2">
      <c r="A193" s="100"/>
      <c r="B193" s="57" t="s">
        <v>399</v>
      </c>
      <c r="C193" s="122" t="s">
        <v>209</v>
      </c>
      <c r="D193" s="121"/>
      <c r="E193" s="27"/>
      <c r="F193" s="42"/>
      <c r="G193" s="77"/>
    </row>
    <row r="194" spans="1:7" x14ac:dyDescent="0.2">
      <c r="A194" s="100"/>
      <c r="B194" s="11" t="s">
        <v>400</v>
      </c>
      <c r="C194" s="11" t="s">
        <v>199</v>
      </c>
      <c r="D194" s="121" t="s">
        <v>2</v>
      </c>
      <c r="E194" s="27">
        <v>13</v>
      </c>
      <c r="F194" s="42"/>
      <c r="G194" s="43" t="str">
        <f>IF(OR(E194="",F194=""),"",E194*F194)</f>
        <v/>
      </c>
    </row>
    <row r="195" spans="1:7" x14ac:dyDescent="0.2">
      <c r="A195" s="100"/>
      <c r="B195" s="11" t="s">
        <v>401</v>
      </c>
      <c r="C195" s="11" t="s">
        <v>208</v>
      </c>
      <c r="D195" s="121" t="s">
        <v>2</v>
      </c>
      <c r="E195" s="27">
        <v>1</v>
      </c>
      <c r="F195" s="42"/>
      <c r="G195" s="43" t="str">
        <f t="shared" ref="G195" si="16">IF(OR(E195="",F195=""),"",E195*F195)</f>
        <v/>
      </c>
    </row>
    <row r="196" spans="1:7" x14ac:dyDescent="0.2">
      <c r="A196" s="100"/>
      <c r="B196" s="11" t="s">
        <v>402</v>
      </c>
      <c r="C196" s="11" t="s">
        <v>0</v>
      </c>
      <c r="D196" s="121" t="s">
        <v>2</v>
      </c>
      <c r="E196" s="27">
        <v>14</v>
      </c>
      <c r="F196" s="42"/>
      <c r="G196" s="43" t="str">
        <f t="shared" ref="G196:G198" si="17">IF(OR(E196="",F196=""),"",E196*F196)</f>
        <v/>
      </c>
    </row>
    <row r="197" spans="1:7" x14ac:dyDescent="0.2">
      <c r="A197" s="100"/>
      <c r="B197" s="11"/>
      <c r="C197" s="139"/>
      <c r="D197" s="121"/>
      <c r="E197" s="27"/>
      <c r="F197" s="42"/>
      <c r="G197" s="43"/>
    </row>
    <row r="198" spans="1:7" ht="22.5" x14ac:dyDescent="0.2">
      <c r="A198" s="105"/>
      <c r="B198" s="57" t="s">
        <v>403</v>
      </c>
      <c r="C198" s="122" t="s">
        <v>200</v>
      </c>
      <c r="D198" s="8" t="s">
        <v>2</v>
      </c>
      <c r="E198" s="26">
        <v>5</v>
      </c>
      <c r="F198" s="66"/>
      <c r="G198" s="40" t="str">
        <f t="shared" si="17"/>
        <v/>
      </c>
    </row>
    <row r="199" spans="1:7" ht="22.5" x14ac:dyDescent="0.2">
      <c r="A199" s="105"/>
      <c r="B199" s="57" t="s">
        <v>404</v>
      </c>
      <c r="C199" s="122" t="s">
        <v>201</v>
      </c>
      <c r="D199" s="8" t="s">
        <v>2</v>
      </c>
      <c r="E199" s="26">
        <v>1</v>
      </c>
      <c r="F199" s="66"/>
      <c r="G199" s="40" t="str">
        <f t="shared" ref="G199" si="18">IF(OR(E199="",F199=""),"",E199*F199)</f>
        <v/>
      </c>
    </row>
    <row r="200" spans="1:7" ht="22.5" x14ac:dyDescent="0.2">
      <c r="A200" s="100"/>
      <c r="B200" s="57" t="s">
        <v>405</v>
      </c>
      <c r="C200" s="122" t="s">
        <v>162</v>
      </c>
      <c r="D200" s="121" t="s">
        <v>2</v>
      </c>
      <c r="E200" s="27">
        <v>5</v>
      </c>
      <c r="F200" s="42"/>
      <c r="G200" s="43" t="str">
        <f t="shared" ref="G200:G206" si="19">IF(OR(E200="",F200=""),"",E200*F200)</f>
        <v/>
      </c>
    </row>
    <row r="201" spans="1:7" x14ac:dyDescent="0.2">
      <c r="A201" s="100"/>
      <c r="B201" s="57" t="s">
        <v>406</v>
      </c>
      <c r="C201" s="122" t="s">
        <v>193</v>
      </c>
      <c r="D201" s="8" t="s">
        <v>1</v>
      </c>
      <c r="E201" s="27">
        <v>221</v>
      </c>
      <c r="F201" s="66"/>
      <c r="G201" s="40" t="str">
        <f t="shared" ref="G201" si="20">IF(OR(E201="",F201=""),"",E201*F201)</f>
        <v/>
      </c>
    </row>
    <row r="202" spans="1:7" ht="22.5" x14ac:dyDescent="0.2">
      <c r="A202" s="105"/>
      <c r="B202" s="57" t="s">
        <v>407</v>
      </c>
      <c r="C202" s="122" t="s">
        <v>192</v>
      </c>
      <c r="D202" s="8" t="s">
        <v>2</v>
      </c>
      <c r="E202" s="26">
        <v>6</v>
      </c>
      <c r="F202" s="66"/>
      <c r="G202" s="40" t="str">
        <f t="shared" si="19"/>
        <v/>
      </c>
    </row>
    <row r="203" spans="1:7" ht="22.5" x14ac:dyDescent="0.2">
      <c r="A203" s="105"/>
      <c r="B203" s="57" t="s">
        <v>408</v>
      </c>
      <c r="C203" s="122" t="s">
        <v>207</v>
      </c>
      <c r="D203" s="8" t="s">
        <v>2</v>
      </c>
      <c r="E203" s="26">
        <v>1</v>
      </c>
      <c r="F203" s="66"/>
      <c r="G203" s="40" t="str">
        <f t="shared" ref="G203" si="21">IF(OR(E203="",F203=""),"",E203*F203)</f>
        <v/>
      </c>
    </row>
    <row r="204" spans="1:7" ht="12" x14ac:dyDescent="0.2">
      <c r="A204" s="105"/>
      <c r="B204" s="143"/>
      <c r="C204" s="132"/>
      <c r="D204" s="76"/>
      <c r="E204" s="78"/>
      <c r="F204" s="112"/>
      <c r="G204" s="77"/>
    </row>
    <row r="205" spans="1:7" x14ac:dyDescent="0.2">
      <c r="A205" s="116" t="s">
        <v>63</v>
      </c>
      <c r="B205" s="17" t="s">
        <v>256</v>
      </c>
      <c r="C205" s="7" t="s">
        <v>163</v>
      </c>
      <c r="D205" s="6"/>
      <c r="E205" s="59" t="s">
        <v>10</v>
      </c>
      <c r="F205" s="60"/>
      <c r="G205" s="119">
        <f>SUBTOTAL(9,G206:G207)</f>
        <v>0</v>
      </c>
    </row>
    <row r="206" spans="1:7" ht="33.75" x14ac:dyDescent="0.2">
      <c r="A206" s="100"/>
      <c r="B206" s="9" t="s">
        <v>268</v>
      </c>
      <c r="C206" s="9" t="s">
        <v>164</v>
      </c>
      <c r="D206" s="8" t="s">
        <v>24</v>
      </c>
      <c r="E206" s="8">
        <v>1</v>
      </c>
      <c r="F206" s="41"/>
      <c r="G206" s="41" t="str">
        <f t="shared" si="19"/>
        <v/>
      </c>
    </row>
    <row r="207" spans="1:7" x14ac:dyDescent="0.2">
      <c r="A207" s="100"/>
      <c r="B207" s="18"/>
      <c r="C207" s="11" t="s">
        <v>63</v>
      </c>
      <c r="D207" s="121"/>
      <c r="E207" s="27"/>
      <c r="F207" s="42"/>
      <c r="G207" s="43" t="str">
        <f>IF(OR(E207="",F207=""),"",E207*F207)</f>
        <v/>
      </c>
    </row>
    <row r="208" spans="1:7" x14ac:dyDescent="0.2">
      <c r="A208" s="116">
        <v>3</v>
      </c>
      <c r="B208" s="17" t="s">
        <v>257</v>
      </c>
      <c r="C208" s="7" t="s">
        <v>165</v>
      </c>
      <c r="D208" s="6"/>
      <c r="E208" s="59" t="s">
        <v>10</v>
      </c>
      <c r="F208" s="60"/>
      <c r="G208" s="119">
        <f>SUBTOTAL(9,G209:G227)</f>
        <v>0</v>
      </c>
    </row>
    <row r="209" spans="1:7" ht="33.75" x14ac:dyDescent="0.2">
      <c r="A209" s="67">
        <v>4</v>
      </c>
      <c r="B209" s="57" t="s">
        <v>269</v>
      </c>
      <c r="C209" s="122" t="s">
        <v>166</v>
      </c>
      <c r="D209" s="8" t="s">
        <v>11</v>
      </c>
      <c r="E209" s="26">
        <v>1</v>
      </c>
      <c r="F209" s="66"/>
      <c r="G209" s="40" t="str">
        <f t="shared" ref="G209:G227" si="22">IF(OR(E209="",F209=""),"",E209*F209)</f>
        <v/>
      </c>
    </row>
    <row r="210" spans="1:7" ht="33.75" x14ac:dyDescent="0.2">
      <c r="A210" s="67">
        <v>4</v>
      </c>
      <c r="B210" s="57" t="s">
        <v>270</v>
      </c>
      <c r="C210" s="122" t="s">
        <v>237</v>
      </c>
      <c r="D210" s="8" t="s">
        <v>11</v>
      </c>
      <c r="E210" s="26">
        <v>1</v>
      </c>
      <c r="F210" s="66"/>
      <c r="G210" s="40" t="str">
        <f t="shared" si="22"/>
        <v/>
      </c>
    </row>
    <row r="211" spans="1:7" ht="33.75" x14ac:dyDescent="0.2">
      <c r="A211" s="67">
        <v>4</v>
      </c>
      <c r="B211" s="57" t="s">
        <v>276</v>
      </c>
      <c r="C211" s="122" t="s">
        <v>169</v>
      </c>
      <c r="D211" s="8" t="s">
        <v>2</v>
      </c>
      <c r="E211" s="26">
        <v>2</v>
      </c>
      <c r="F211" s="66"/>
      <c r="G211" s="40" t="str">
        <f t="shared" si="22"/>
        <v/>
      </c>
    </row>
    <row r="212" spans="1:7" x14ac:dyDescent="0.2">
      <c r="A212" s="68"/>
      <c r="B212" s="57" t="s">
        <v>277</v>
      </c>
      <c r="C212" s="132" t="s">
        <v>167</v>
      </c>
      <c r="D212" s="133" t="s">
        <v>24</v>
      </c>
      <c r="E212" s="72">
        <v>1</v>
      </c>
      <c r="F212" s="112"/>
      <c r="G212" s="142" t="str">
        <f t="shared" si="22"/>
        <v/>
      </c>
    </row>
    <row r="213" spans="1:7" x14ac:dyDescent="0.2">
      <c r="A213" s="68"/>
      <c r="B213" s="57" t="s">
        <v>409</v>
      </c>
      <c r="C213" s="132" t="s">
        <v>170</v>
      </c>
      <c r="D213" s="133" t="s">
        <v>24</v>
      </c>
      <c r="E213" s="72">
        <v>1</v>
      </c>
      <c r="F213" s="112"/>
      <c r="G213" s="142" t="str">
        <f t="shared" si="22"/>
        <v/>
      </c>
    </row>
    <row r="214" spans="1:7" x14ac:dyDescent="0.2">
      <c r="A214" s="67">
        <v>4</v>
      </c>
      <c r="B214" s="57" t="s">
        <v>418</v>
      </c>
      <c r="C214" s="122" t="s">
        <v>419</v>
      </c>
      <c r="D214" s="71" t="s">
        <v>11</v>
      </c>
      <c r="E214" s="126">
        <v>1</v>
      </c>
      <c r="F214" s="66"/>
      <c r="G214" s="70" t="str">
        <f>IF(OR(E214="",F214=""),"",E214*F214)</f>
        <v/>
      </c>
    </row>
    <row r="215" spans="1:7" ht="67.5" x14ac:dyDescent="0.2">
      <c r="A215" s="68">
        <v>4</v>
      </c>
      <c r="B215" s="57" t="s">
        <v>410</v>
      </c>
      <c r="C215" s="132" t="s">
        <v>171</v>
      </c>
      <c r="D215" s="133" t="s">
        <v>2</v>
      </c>
      <c r="E215" s="72">
        <v>10</v>
      </c>
      <c r="F215" s="112"/>
      <c r="G215" s="142" t="str">
        <f t="shared" si="22"/>
        <v/>
      </c>
    </row>
    <row r="216" spans="1:7" x14ac:dyDescent="0.2">
      <c r="A216" s="68">
        <v>4</v>
      </c>
      <c r="B216" s="57" t="s">
        <v>411</v>
      </c>
      <c r="C216" s="132" t="s">
        <v>172</v>
      </c>
      <c r="D216" s="133" t="s">
        <v>2</v>
      </c>
      <c r="E216" s="72">
        <v>4</v>
      </c>
      <c r="F216" s="112"/>
      <c r="G216" s="142" t="str">
        <f t="shared" si="22"/>
        <v/>
      </c>
    </row>
    <row r="217" spans="1:7" ht="22.5" x14ac:dyDescent="0.2">
      <c r="A217" s="68">
        <v>4</v>
      </c>
      <c r="B217" s="57" t="s">
        <v>412</v>
      </c>
      <c r="C217" s="132" t="s">
        <v>173</v>
      </c>
      <c r="D217" s="76" t="s">
        <v>2</v>
      </c>
      <c r="E217" s="78">
        <v>8</v>
      </c>
      <c r="F217" s="112"/>
      <c r="G217" s="77" t="str">
        <f t="shared" si="22"/>
        <v/>
      </c>
    </row>
    <row r="218" spans="1:7" x14ac:dyDescent="0.2">
      <c r="A218" s="68">
        <v>4</v>
      </c>
      <c r="B218" s="57" t="s">
        <v>413</v>
      </c>
      <c r="C218" s="132" t="s">
        <v>174</v>
      </c>
      <c r="D218" s="76" t="s">
        <v>2</v>
      </c>
      <c r="E218" s="78">
        <v>2</v>
      </c>
      <c r="F218" s="112"/>
      <c r="G218" s="77" t="str">
        <f t="shared" si="22"/>
        <v/>
      </c>
    </row>
    <row r="219" spans="1:7" ht="56.25" x14ac:dyDescent="0.2">
      <c r="A219" s="68">
        <v>4</v>
      </c>
      <c r="B219" s="57" t="s">
        <v>414</v>
      </c>
      <c r="C219" s="132" t="s">
        <v>175</v>
      </c>
      <c r="D219" s="76" t="s">
        <v>2</v>
      </c>
      <c r="E219" s="78">
        <v>17</v>
      </c>
      <c r="F219" s="112"/>
      <c r="G219" s="77" t="str">
        <f t="shared" si="22"/>
        <v/>
      </c>
    </row>
    <row r="220" spans="1:7" x14ac:dyDescent="0.2">
      <c r="A220" s="68"/>
      <c r="B220" s="57" t="s">
        <v>415</v>
      </c>
      <c r="C220" s="132" t="s">
        <v>417</v>
      </c>
      <c r="D220" s="133"/>
      <c r="E220" s="72"/>
      <c r="F220" s="112"/>
      <c r="G220" s="142"/>
    </row>
    <row r="221" spans="1:7" x14ac:dyDescent="0.2">
      <c r="A221" s="68"/>
      <c r="B221" s="82" t="s">
        <v>420</v>
      </c>
      <c r="C221" s="148" t="s">
        <v>3</v>
      </c>
      <c r="D221" s="141" t="s">
        <v>24</v>
      </c>
      <c r="E221" s="65">
        <v>1</v>
      </c>
      <c r="F221" s="83"/>
      <c r="G221" s="84" t="str">
        <f t="shared" ref="G221" si="23">IF(OR(E221="",F221=""),"",E221*F221)</f>
        <v/>
      </c>
    </row>
    <row r="222" spans="1:7" x14ac:dyDescent="0.2">
      <c r="A222" s="68"/>
      <c r="B222" s="82" t="s">
        <v>421</v>
      </c>
      <c r="C222" s="148" t="s">
        <v>416</v>
      </c>
      <c r="D222" s="141" t="s">
        <v>24</v>
      </c>
      <c r="E222" s="65">
        <v>1</v>
      </c>
      <c r="F222" s="83"/>
      <c r="G222" s="84" t="str">
        <f t="shared" si="22"/>
        <v/>
      </c>
    </row>
    <row r="223" spans="1:7" x14ac:dyDescent="0.2">
      <c r="A223" s="68"/>
      <c r="B223" s="82"/>
      <c r="C223" s="148"/>
      <c r="D223" s="141"/>
      <c r="E223" s="65"/>
      <c r="F223" s="83"/>
      <c r="G223" s="84"/>
    </row>
    <row r="224" spans="1:7" x14ac:dyDescent="0.2">
      <c r="A224" s="67">
        <v>4</v>
      </c>
      <c r="B224" s="57" t="s">
        <v>168</v>
      </c>
      <c r="C224" s="64" t="s">
        <v>67</v>
      </c>
      <c r="D224" s="71" t="s">
        <v>11</v>
      </c>
      <c r="E224" s="71">
        <v>1</v>
      </c>
      <c r="F224" s="66"/>
      <c r="G224" s="66" t="str">
        <f t="shared" ref="G224" si="24">IF(OR(E224="",F224=""),"",E224*F224)</f>
        <v/>
      </c>
    </row>
    <row r="225" spans="1:7" x14ac:dyDescent="0.2">
      <c r="A225" s="67">
        <v>4</v>
      </c>
      <c r="B225" s="57" t="s">
        <v>422</v>
      </c>
      <c r="C225" s="64" t="s">
        <v>68</v>
      </c>
      <c r="D225" s="71" t="s">
        <v>11</v>
      </c>
      <c r="E225" s="71">
        <v>1</v>
      </c>
      <c r="F225" s="66"/>
      <c r="G225" s="66" t="str">
        <f t="shared" si="22"/>
        <v/>
      </c>
    </row>
    <row r="226" spans="1:7" x14ac:dyDescent="0.2">
      <c r="A226" s="67">
        <v>4</v>
      </c>
      <c r="B226" s="57" t="s">
        <v>423</v>
      </c>
      <c r="C226" s="64" t="s">
        <v>424</v>
      </c>
      <c r="D226" s="71" t="s">
        <v>11</v>
      </c>
      <c r="E226" s="71">
        <v>1</v>
      </c>
      <c r="F226" s="66"/>
      <c r="G226" s="66" t="str">
        <f t="shared" ref="G226" si="25">IF(OR(E226="",F226=""),"",E226*F226)</f>
        <v/>
      </c>
    </row>
    <row r="227" spans="1:7" x14ac:dyDescent="0.2">
      <c r="A227" s="105"/>
      <c r="B227" s="18"/>
      <c r="C227" s="11"/>
      <c r="D227" s="121"/>
      <c r="E227" s="27"/>
      <c r="F227" s="42"/>
      <c r="G227" s="43" t="str">
        <f t="shared" si="22"/>
        <v/>
      </c>
    </row>
    <row r="228" spans="1:7" x14ac:dyDescent="0.2">
      <c r="A228" s="116"/>
      <c r="B228" s="17" t="s">
        <v>258</v>
      </c>
      <c r="C228" s="7" t="s">
        <v>69</v>
      </c>
      <c r="D228" s="6"/>
      <c r="E228" s="59"/>
      <c r="F228" s="60"/>
      <c r="G228" s="119">
        <f>SUBTOTAL(9,G229:G235)</f>
        <v>0</v>
      </c>
    </row>
    <row r="229" spans="1:7" x14ac:dyDescent="0.2">
      <c r="A229" s="107" t="s">
        <v>70</v>
      </c>
      <c r="B229" s="57" t="s">
        <v>271</v>
      </c>
      <c r="C229" s="122" t="s">
        <v>176</v>
      </c>
      <c r="D229" s="8" t="s">
        <v>2</v>
      </c>
      <c r="E229" s="26">
        <v>1</v>
      </c>
      <c r="F229" s="66"/>
      <c r="G229" s="40" t="str">
        <f>IF(OR(E229="",F229=""),"",E229*F229)</f>
        <v/>
      </c>
    </row>
    <row r="230" spans="1:7" x14ac:dyDescent="0.2">
      <c r="A230" s="107"/>
      <c r="B230" s="57" t="s">
        <v>425</v>
      </c>
      <c r="C230" s="122" t="s">
        <v>177</v>
      </c>
      <c r="D230" s="8" t="s">
        <v>2</v>
      </c>
      <c r="E230" s="26">
        <v>7</v>
      </c>
      <c r="F230" s="66"/>
      <c r="G230" s="40" t="str">
        <f t="shared" ref="G230:G266" si="26">IF(OR(E230="",F230=""),"",E230*F230)</f>
        <v/>
      </c>
    </row>
    <row r="231" spans="1:7" ht="22.5" x14ac:dyDescent="0.2">
      <c r="A231" s="107"/>
      <c r="B231" s="57" t="s">
        <v>426</v>
      </c>
      <c r="C231" s="122" t="s">
        <v>178</v>
      </c>
      <c r="D231" s="8" t="s">
        <v>2</v>
      </c>
      <c r="E231" s="26">
        <v>2</v>
      </c>
      <c r="F231" s="66"/>
      <c r="G231" s="40" t="str">
        <f t="shared" si="26"/>
        <v/>
      </c>
    </row>
    <row r="232" spans="1:7" x14ac:dyDescent="0.2">
      <c r="A232" s="107"/>
      <c r="B232" s="57" t="s">
        <v>427</v>
      </c>
      <c r="C232" s="122" t="s">
        <v>179</v>
      </c>
      <c r="D232" s="8" t="s">
        <v>2</v>
      </c>
      <c r="E232" s="26">
        <v>7</v>
      </c>
      <c r="F232" s="66"/>
      <c r="G232" s="40" t="str">
        <f t="shared" si="26"/>
        <v/>
      </c>
    </row>
    <row r="233" spans="1:7" x14ac:dyDescent="0.2">
      <c r="A233" s="107"/>
      <c r="B233" s="57" t="s">
        <v>428</v>
      </c>
      <c r="C233" s="122" t="s">
        <v>180</v>
      </c>
      <c r="D233" s="8" t="s">
        <v>2</v>
      </c>
      <c r="E233" s="26">
        <v>7</v>
      </c>
      <c r="F233" s="66"/>
      <c r="G233" s="40" t="str">
        <f>IF(OR(E233="",F233=""),"",E233*F233)</f>
        <v/>
      </c>
    </row>
    <row r="234" spans="1:7" x14ac:dyDescent="0.2">
      <c r="A234" s="107"/>
      <c r="B234" s="57" t="s">
        <v>429</v>
      </c>
      <c r="C234" s="122" t="s">
        <v>430</v>
      </c>
      <c r="D234" s="8" t="s">
        <v>24</v>
      </c>
      <c r="E234" s="26">
        <v>1</v>
      </c>
      <c r="F234" s="66"/>
      <c r="G234" s="40" t="str">
        <f t="shared" si="26"/>
        <v/>
      </c>
    </row>
    <row r="235" spans="1:7" x14ac:dyDescent="0.2">
      <c r="A235" s="55"/>
      <c r="B235" s="125"/>
      <c r="C235" s="114"/>
      <c r="D235" s="123"/>
      <c r="E235" s="54"/>
      <c r="F235" s="124"/>
      <c r="G235" s="115" t="str">
        <f t="shared" si="26"/>
        <v/>
      </c>
    </row>
    <row r="236" spans="1:7" x14ac:dyDescent="0.2">
      <c r="A236" s="116"/>
      <c r="B236" s="17" t="s">
        <v>272</v>
      </c>
      <c r="C236" s="7" t="s">
        <v>71</v>
      </c>
      <c r="D236" s="6"/>
      <c r="E236" s="59" t="s">
        <v>10</v>
      </c>
      <c r="F236" s="60"/>
      <c r="G236" s="119">
        <f>SUBTOTAL(9,G237:G257)</f>
        <v>0</v>
      </c>
    </row>
    <row r="237" spans="1:7" ht="15" x14ac:dyDescent="0.25">
      <c r="A237" s="111"/>
      <c r="B237" s="9" t="s">
        <v>273</v>
      </c>
      <c r="C237" s="9" t="s">
        <v>181</v>
      </c>
      <c r="D237" s="8" t="s">
        <v>24</v>
      </c>
      <c r="E237" s="8">
        <v>1</v>
      </c>
      <c r="F237" s="41"/>
      <c r="G237" s="41" t="str">
        <f>IF(OR(E237="",F237=""),"",E237*F237)</f>
        <v/>
      </c>
    </row>
    <row r="238" spans="1:7" x14ac:dyDescent="0.2">
      <c r="A238" s="55"/>
      <c r="B238" s="57" t="s">
        <v>274</v>
      </c>
      <c r="C238" s="122" t="s">
        <v>446</v>
      </c>
      <c r="D238" s="8"/>
      <c r="E238" s="26"/>
      <c r="F238" s="66"/>
      <c r="G238" s="40" t="str">
        <f t="shared" si="26"/>
        <v/>
      </c>
    </row>
    <row r="239" spans="1:7" x14ac:dyDescent="0.2">
      <c r="A239" s="55"/>
      <c r="B239" s="11" t="s">
        <v>431</v>
      </c>
      <c r="C239" s="11" t="s">
        <v>72</v>
      </c>
      <c r="D239" s="121" t="s">
        <v>2</v>
      </c>
      <c r="E239" s="27">
        <v>1</v>
      </c>
      <c r="F239" s="42"/>
      <c r="G239" s="43" t="str">
        <f t="shared" si="26"/>
        <v/>
      </c>
    </row>
    <row r="240" spans="1:7" x14ac:dyDescent="0.2">
      <c r="A240" s="55"/>
      <c r="B240" s="11" t="s">
        <v>432</v>
      </c>
      <c r="C240" s="11" t="s">
        <v>73</v>
      </c>
      <c r="D240" s="121" t="s">
        <v>2</v>
      </c>
      <c r="E240" s="27">
        <v>1</v>
      </c>
      <c r="F240" s="42"/>
      <c r="G240" s="43" t="str">
        <f t="shared" si="26"/>
        <v/>
      </c>
    </row>
    <row r="241" spans="1:7" x14ac:dyDescent="0.2">
      <c r="A241" s="55"/>
      <c r="B241" s="11" t="s">
        <v>433</v>
      </c>
      <c r="C241" s="134" t="s">
        <v>74</v>
      </c>
      <c r="D241" s="137" t="s">
        <v>2</v>
      </c>
      <c r="E241" s="65">
        <v>1</v>
      </c>
      <c r="F241" s="83"/>
      <c r="G241" s="84" t="str">
        <f>IF(OR(E241="",F241=""),"",E241*F241)</f>
        <v/>
      </c>
    </row>
    <row r="242" spans="1:7" x14ac:dyDescent="0.2">
      <c r="A242" s="55"/>
      <c r="B242" s="11" t="s">
        <v>434</v>
      </c>
      <c r="C242" s="11" t="s">
        <v>75</v>
      </c>
      <c r="D242" s="121" t="s">
        <v>2</v>
      </c>
      <c r="E242" s="27">
        <v>3</v>
      </c>
      <c r="F242" s="42"/>
      <c r="G242" s="43" t="str">
        <f>IF(OR(E242="",F242=""),"",E242*F242)</f>
        <v/>
      </c>
    </row>
    <row r="243" spans="1:7" x14ac:dyDescent="0.2">
      <c r="A243" s="55"/>
      <c r="B243" s="11" t="s">
        <v>435</v>
      </c>
      <c r="C243" s="11" t="s">
        <v>76</v>
      </c>
      <c r="D243" s="121" t="s">
        <v>2</v>
      </c>
      <c r="E243" s="27">
        <v>1</v>
      </c>
      <c r="F243" s="42"/>
      <c r="G243" s="43" t="str">
        <f>IF(OR(E243="",F243=""),"",E243*F243)</f>
        <v/>
      </c>
    </row>
    <row r="244" spans="1:7" x14ac:dyDescent="0.2">
      <c r="A244" s="55"/>
      <c r="B244" s="11"/>
      <c r="C244" s="139"/>
      <c r="D244" s="121"/>
      <c r="E244" s="27"/>
      <c r="F244" s="42"/>
      <c r="G244" s="43"/>
    </row>
    <row r="245" spans="1:7" x14ac:dyDescent="0.2">
      <c r="A245" s="55"/>
      <c r="B245" s="57" t="s">
        <v>436</v>
      </c>
      <c r="C245" s="122" t="s">
        <v>77</v>
      </c>
      <c r="D245" s="8" t="s">
        <v>2</v>
      </c>
      <c r="E245" s="26">
        <v>2</v>
      </c>
      <c r="F245" s="66"/>
      <c r="G245" s="40" t="str">
        <f t="shared" si="26"/>
        <v/>
      </c>
    </row>
    <row r="246" spans="1:7" x14ac:dyDescent="0.2">
      <c r="A246" s="55"/>
      <c r="B246" s="81" t="s">
        <v>437</v>
      </c>
      <c r="C246" s="122" t="s">
        <v>440</v>
      </c>
      <c r="D246" s="8"/>
      <c r="E246" s="26"/>
      <c r="F246" s="66"/>
      <c r="G246" s="40"/>
    </row>
    <row r="247" spans="1:7" x14ac:dyDescent="0.2">
      <c r="A247" s="55"/>
      <c r="B247" s="140" t="s">
        <v>441</v>
      </c>
      <c r="C247" s="131" t="s">
        <v>439</v>
      </c>
      <c r="D247" s="136" t="s">
        <v>24</v>
      </c>
      <c r="E247" s="149">
        <v>1</v>
      </c>
      <c r="F247" s="130"/>
      <c r="G247" s="135" t="str">
        <f t="shared" si="26"/>
        <v/>
      </c>
    </row>
    <row r="248" spans="1:7" x14ac:dyDescent="0.2">
      <c r="A248" s="55"/>
      <c r="B248" s="140" t="s">
        <v>442</v>
      </c>
      <c r="C248" s="131" t="s">
        <v>122</v>
      </c>
      <c r="D248" s="136" t="s">
        <v>24</v>
      </c>
      <c r="E248" s="149">
        <v>1</v>
      </c>
      <c r="F248" s="130"/>
      <c r="G248" s="135" t="str">
        <f t="shared" si="26"/>
        <v/>
      </c>
    </row>
    <row r="249" spans="1:7" x14ac:dyDescent="0.2">
      <c r="A249" s="55"/>
      <c r="B249" s="81"/>
      <c r="C249" s="122"/>
      <c r="D249" s="71"/>
      <c r="E249" s="126"/>
      <c r="F249" s="66"/>
      <c r="G249" s="70"/>
    </row>
    <row r="250" spans="1:7" x14ac:dyDescent="0.2">
      <c r="A250" s="55"/>
      <c r="B250" s="57" t="s">
        <v>443</v>
      </c>
      <c r="C250" s="122" t="s">
        <v>438</v>
      </c>
      <c r="D250" s="8" t="s">
        <v>2</v>
      </c>
      <c r="E250" s="26">
        <v>3</v>
      </c>
      <c r="F250" s="66"/>
      <c r="G250" s="40" t="str">
        <f>IF(OR(E250="",F250=""),"",E250*F250)</f>
        <v/>
      </c>
    </row>
    <row r="251" spans="1:7" ht="15" x14ac:dyDescent="0.25">
      <c r="A251" s="111"/>
      <c r="B251" s="57" t="s">
        <v>444</v>
      </c>
      <c r="C251" s="122" t="s">
        <v>286</v>
      </c>
      <c r="D251" s="8" t="s">
        <v>2</v>
      </c>
      <c r="E251" s="26">
        <v>58</v>
      </c>
      <c r="F251" s="66"/>
      <c r="G251" s="40" t="str">
        <f t="shared" ref="G251" si="27">IF(OR(E251="",F251=""),"",E251*F251)</f>
        <v/>
      </c>
    </row>
    <row r="252" spans="1:7" ht="22.5" x14ac:dyDescent="0.2">
      <c r="A252" s="56">
        <v>4</v>
      </c>
      <c r="B252" s="9" t="s">
        <v>445</v>
      </c>
      <c r="C252" s="9" t="s">
        <v>472</v>
      </c>
      <c r="D252" s="8"/>
      <c r="E252" s="8"/>
      <c r="F252" s="41"/>
      <c r="G252" s="41"/>
    </row>
    <row r="253" spans="1:7" ht="45" x14ac:dyDescent="0.2">
      <c r="A253" s="56"/>
      <c r="B253" s="113" t="s">
        <v>471</v>
      </c>
      <c r="C253" s="113" t="s">
        <v>473</v>
      </c>
      <c r="D253" s="128" t="s">
        <v>2</v>
      </c>
      <c r="E253" s="128">
        <v>2</v>
      </c>
      <c r="F253" s="73"/>
      <c r="G253" s="73" t="str">
        <f>IF(OR(E253="",F253=""),"",E253*F253)</f>
        <v/>
      </c>
    </row>
    <row r="254" spans="1:7" ht="67.5" x14ac:dyDescent="0.2">
      <c r="A254" s="56">
        <v>4</v>
      </c>
      <c r="B254" s="113" t="s">
        <v>474</v>
      </c>
      <c r="C254" s="113" t="s">
        <v>475</v>
      </c>
      <c r="D254" s="128" t="s">
        <v>2</v>
      </c>
      <c r="E254" s="128">
        <v>5</v>
      </c>
      <c r="F254" s="73"/>
      <c r="G254" s="73" t="str">
        <f>IF(OR(E254="",F254=""),"",E254*F254)</f>
        <v/>
      </c>
    </row>
    <row r="255" spans="1:7" x14ac:dyDescent="0.2">
      <c r="A255" s="127"/>
      <c r="B255" s="9"/>
      <c r="C255" s="146"/>
      <c r="D255" s="8"/>
      <c r="E255" s="8"/>
      <c r="F255" s="41"/>
      <c r="G255" s="41"/>
    </row>
    <row r="256" spans="1:7" ht="15" x14ac:dyDescent="0.25">
      <c r="A256" s="111"/>
      <c r="B256" s="9" t="s">
        <v>447</v>
      </c>
      <c r="C256" s="122" t="s">
        <v>448</v>
      </c>
      <c r="D256" s="8" t="s">
        <v>24</v>
      </c>
      <c r="E256" s="26">
        <v>1</v>
      </c>
      <c r="F256" s="66"/>
      <c r="G256" s="40" t="str">
        <f>IF(OR(E256="",F256=""),"",E256*F256)</f>
        <v/>
      </c>
    </row>
    <row r="257" spans="1:7" ht="15" x14ac:dyDescent="0.25">
      <c r="A257" s="111"/>
      <c r="B257" s="18"/>
      <c r="C257" s="11"/>
      <c r="D257" s="121"/>
      <c r="E257" s="27"/>
      <c r="F257" s="42"/>
      <c r="G257" s="43" t="str">
        <f t="shared" si="26"/>
        <v/>
      </c>
    </row>
    <row r="258" spans="1:7" x14ac:dyDescent="0.2">
      <c r="A258" s="116"/>
      <c r="B258" s="17" t="s">
        <v>290</v>
      </c>
      <c r="C258" s="7" t="s">
        <v>182</v>
      </c>
      <c r="D258" s="6"/>
      <c r="E258" s="59" t="s">
        <v>10</v>
      </c>
      <c r="F258" s="60"/>
      <c r="G258" s="119">
        <f>SUBTOTAL(9,G260:G267)</f>
        <v>0</v>
      </c>
    </row>
    <row r="259" spans="1:7" x14ac:dyDescent="0.2">
      <c r="A259" s="150"/>
      <c r="B259" s="57" t="s">
        <v>449</v>
      </c>
      <c r="C259" s="122" t="s">
        <v>90</v>
      </c>
      <c r="D259" s="8"/>
      <c r="E259" s="26"/>
      <c r="F259" s="66"/>
      <c r="G259" s="40"/>
    </row>
    <row r="260" spans="1:7" ht="15" x14ac:dyDescent="0.25">
      <c r="A260" s="111"/>
      <c r="B260" s="82" t="s">
        <v>452</v>
      </c>
      <c r="C260" s="131" t="s">
        <v>183</v>
      </c>
      <c r="D260" s="128" t="s">
        <v>2</v>
      </c>
      <c r="E260" s="129">
        <v>9</v>
      </c>
      <c r="F260" s="130"/>
      <c r="G260" s="74" t="str">
        <f>IF(OR(E260="",F260=""),"",E260*F260)</f>
        <v/>
      </c>
    </row>
    <row r="261" spans="1:7" ht="27" customHeight="1" x14ac:dyDescent="0.2">
      <c r="A261" s="56">
        <v>5</v>
      </c>
      <c r="B261" s="82" t="s">
        <v>453</v>
      </c>
      <c r="C261" s="131" t="s">
        <v>194</v>
      </c>
      <c r="D261" s="128" t="s">
        <v>1</v>
      </c>
      <c r="E261" s="129">
        <v>40</v>
      </c>
      <c r="F261" s="73"/>
      <c r="G261" s="74" t="str">
        <f>IF(OR(E261="",F261=""),"",E261*F261)</f>
        <v/>
      </c>
    </row>
    <row r="262" spans="1:7" ht="27" customHeight="1" x14ac:dyDescent="0.2">
      <c r="A262" s="127"/>
      <c r="B262" s="82"/>
      <c r="C262" s="131"/>
      <c r="D262" s="128"/>
      <c r="E262" s="129"/>
      <c r="F262" s="73"/>
      <c r="G262" s="74"/>
    </row>
    <row r="263" spans="1:7" ht="22.5" x14ac:dyDescent="0.25">
      <c r="A263" s="111"/>
      <c r="B263" s="57" t="s">
        <v>450</v>
      </c>
      <c r="C263" s="9" t="s">
        <v>184</v>
      </c>
      <c r="D263" s="8" t="s">
        <v>2</v>
      </c>
      <c r="E263" s="8">
        <v>6</v>
      </c>
      <c r="F263" s="41"/>
      <c r="G263" s="41" t="str">
        <f>IF(OR(E263="",F263=""),"",E263*F263)</f>
        <v/>
      </c>
    </row>
    <row r="264" spans="1:7" ht="15" x14ac:dyDescent="0.25">
      <c r="A264" s="111"/>
      <c r="B264" s="57" t="s">
        <v>451</v>
      </c>
      <c r="C264" s="146" t="s">
        <v>454</v>
      </c>
      <c r="D264" s="8"/>
      <c r="E264" s="8"/>
      <c r="F264" s="41"/>
      <c r="G264" s="41"/>
    </row>
    <row r="265" spans="1:7" ht="15" x14ac:dyDescent="0.25">
      <c r="A265" s="111"/>
      <c r="B265" s="82" t="s">
        <v>455</v>
      </c>
      <c r="C265" s="131" t="s">
        <v>457</v>
      </c>
      <c r="D265" s="128" t="s">
        <v>1</v>
      </c>
      <c r="E265" s="129">
        <v>3000</v>
      </c>
      <c r="F265" s="130"/>
      <c r="G265" s="74" t="str">
        <f t="shared" si="26"/>
        <v/>
      </c>
    </row>
    <row r="266" spans="1:7" x14ac:dyDescent="0.2">
      <c r="A266" s="100"/>
      <c r="B266" s="82" t="s">
        <v>456</v>
      </c>
      <c r="C266" s="131" t="s">
        <v>193</v>
      </c>
      <c r="D266" s="128" t="s">
        <v>1</v>
      </c>
      <c r="E266" s="27">
        <v>170</v>
      </c>
      <c r="F266" s="130"/>
      <c r="G266" s="74" t="str">
        <f t="shared" si="26"/>
        <v/>
      </c>
    </row>
    <row r="267" spans="1:7" x14ac:dyDescent="0.2">
      <c r="A267" s="55"/>
      <c r="B267" s="18"/>
      <c r="C267" s="11"/>
      <c r="D267" s="121"/>
      <c r="E267" s="27"/>
      <c r="F267" s="42"/>
      <c r="G267" s="43"/>
    </row>
    <row r="268" spans="1:7" x14ac:dyDescent="0.2">
      <c r="A268" s="116"/>
      <c r="B268" s="17" t="s">
        <v>291</v>
      </c>
      <c r="C268" s="7" t="s">
        <v>79</v>
      </c>
      <c r="D268" s="6"/>
      <c r="E268" s="59" t="s">
        <v>10</v>
      </c>
      <c r="F268" s="60"/>
      <c r="G268" s="119">
        <f>SUBTOTAL(9,G270:G275)</f>
        <v>0</v>
      </c>
    </row>
    <row r="269" spans="1:7" x14ac:dyDescent="0.2">
      <c r="A269" s="150"/>
      <c r="B269" s="57" t="s">
        <v>458</v>
      </c>
      <c r="C269" s="122" t="s">
        <v>461</v>
      </c>
      <c r="D269" s="69"/>
      <c r="E269" s="78"/>
      <c r="F269" s="75"/>
      <c r="G269" s="147"/>
    </row>
    <row r="270" spans="1:7" ht="15" x14ac:dyDescent="0.25">
      <c r="A270" s="111"/>
      <c r="B270" s="82" t="s">
        <v>465</v>
      </c>
      <c r="C270" s="131" t="s">
        <v>463</v>
      </c>
      <c r="D270" s="128" t="s">
        <v>2</v>
      </c>
      <c r="E270" s="129">
        <v>2</v>
      </c>
      <c r="F270" s="130"/>
      <c r="G270" s="74" t="str">
        <f>IF(OR(E270="",F270=""),"",E270*F270)</f>
        <v/>
      </c>
    </row>
    <row r="271" spans="1:7" ht="15" x14ac:dyDescent="0.25">
      <c r="A271" s="111"/>
      <c r="B271" s="82" t="s">
        <v>466</v>
      </c>
      <c r="C271" s="131" t="s">
        <v>464</v>
      </c>
      <c r="D271" s="128" t="s">
        <v>2</v>
      </c>
      <c r="E271" s="129">
        <v>1</v>
      </c>
      <c r="F271" s="130"/>
      <c r="G271" s="74" t="str">
        <f>IF(OR(E271="",F271=""),"",E271*F271)</f>
        <v/>
      </c>
    </row>
    <row r="272" spans="1:7" ht="15" x14ac:dyDescent="0.25">
      <c r="A272" s="111"/>
      <c r="B272" s="57"/>
      <c r="C272" s="122"/>
      <c r="D272" s="8"/>
      <c r="E272" s="26"/>
      <c r="F272" s="66"/>
      <c r="G272" s="40"/>
    </row>
    <row r="273" spans="1:7" ht="15" x14ac:dyDescent="0.25">
      <c r="A273" s="111"/>
      <c r="B273" s="57" t="s">
        <v>459</v>
      </c>
      <c r="C273" s="122" t="s">
        <v>462</v>
      </c>
      <c r="D273" s="8" t="s">
        <v>2</v>
      </c>
      <c r="E273" s="26">
        <v>3</v>
      </c>
      <c r="F273" s="66"/>
      <c r="G273" s="40" t="str">
        <f>IF(OR(E273="",F273=""),"",E273*F273)</f>
        <v/>
      </c>
    </row>
    <row r="274" spans="1:7" ht="15" x14ac:dyDescent="0.25">
      <c r="A274" s="111"/>
      <c r="B274" s="57" t="s">
        <v>460</v>
      </c>
      <c r="C274" s="9" t="s">
        <v>467</v>
      </c>
      <c r="D274" s="8" t="s">
        <v>1</v>
      </c>
      <c r="E274" s="8">
        <v>60</v>
      </c>
      <c r="F274" s="41"/>
      <c r="G274" s="41" t="str">
        <f>IF(OR(E274="",F274=""),"",E274*F274)</f>
        <v/>
      </c>
    </row>
    <row r="275" spans="1:7" x14ac:dyDescent="0.2">
      <c r="A275" s="55"/>
      <c r="B275" s="125"/>
      <c r="C275" s="114"/>
      <c r="D275" s="123"/>
      <c r="E275" s="54"/>
      <c r="F275" s="124"/>
      <c r="G275" s="115"/>
    </row>
    <row r="276" spans="1:7" ht="22.5" x14ac:dyDescent="0.2">
      <c r="A276" s="116"/>
      <c r="B276" s="17" t="s">
        <v>292</v>
      </c>
      <c r="C276" s="7" t="s">
        <v>222</v>
      </c>
      <c r="D276" s="6"/>
      <c r="E276" s="59" t="s">
        <v>10</v>
      </c>
      <c r="F276" s="60"/>
      <c r="G276" s="119">
        <f>SUBTOTAL(9,G277)</f>
        <v>0</v>
      </c>
    </row>
    <row r="277" spans="1:7" ht="33.75" x14ac:dyDescent="0.2">
      <c r="A277" s="100"/>
      <c r="B277" s="57" t="s">
        <v>468</v>
      </c>
      <c r="C277" s="122" t="s">
        <v>224</v>
      </c>
      <c r="D277" s="8" t="s">
        <v>2</v>
      </c>
      <c r="E277" s="27">
        <v>15</v>
      </c>
      <c r="F277" s="66"/>
      <c r="G277" s="40" t="str">
        <f t="shared" ref="G277:G279" si="28">IF(OR(E277="",F277=""),"",E277*F277)</f>
        <v/>
      </c>
    </row>
    <row r="278" spans="1:7" ht="22.5" x14ac:dyDescent="0.2">
      <c r="A278" s="116"/>
      <c r="B278" s="17" t="s">
        <v>469</v>
      </c>
      <c r="C278" s="7" t="s">
        <v>223</v>
      </c>
      <c r="D278" s="6"/>
      <c r="E278" s="59" t="s">
        <v>10</v>
      </c>
      <c r="F278" s="60"/>
      <c r="G278" s="119">
        <f>SUBTOTAL(9,G279:G284)</f>
        <v>0</v>
      </c>
    </row>
    <row r="279" spans="1:7" ht="22.5" x14ac:dyDescent="0.2">
      <c r="A279" s="100"/>
      <c r="B279" s="57" t="s">
        <v>470</v>
      </c>
      <c r="C279" s="122" t="s">
        <v>225</v>
      </c>
      <c r="D279" s="8" t="s">
        <v>2</v>
      </c>
      <c r="E279" s="26">
        <v>42</v>
      </c>
      <c r="F279" s="66"/>
      <c r="G279" s="40" t="str">
        <f t="shared" si="28"/>
        <v/>
      </c>
    </row>
    <row r="280" spans="1:7" x14ac:dyDescent="0.2">
      <c r="A280" s="100"/>
      <c r="B280" s="79"/>
      <c r="C280" s="132"/>
      <c r="D280" s="76"/>
      <c r="E280" s="78"/>
      <c r="F280" s="112"/>
      <c r="G280" s="77"/>
    </row>
    <row r="281" spans="1:7" ht="22.5" x14ac:dyDescent="0.2">
      <c r="A281" s="116"/>
      <c r="B281" s="17" t="s">
        <v>469</v>
      </c>
      <c r="C281" s="7" t="s">
        <v>478</v>
      </c>
      <c r="D281" s="6"/>
      <c r="E281" s="59" t="s">
        <v>10</v>
      </c>
      <c r="F281" s="60"/>
      <c r="G281" s="119">
        <f>SUBTOTAL(9,G282:G286)</f>
        <v>0</v>
      </c>
    </row>
    <row r="282" spans="1:7" ht="22.5" x14ac:dyDescent="0.2">
      <c r="A282" s="100"/>
      <c r="B282" s="57" t="s">
        <v>470</v>
      </c>
      <c r="C282" s="122" t="s">
        <v>476</v>
      </c>
      <c r="D282" s="8" t="s">
        <v>2</v>
      </c>
      <c r="E282" s="26">
        <v>64</v>
      </c>
      <c r="F282" s="66"/>
      <c r="G282" s="40" t="str">
        <f t="shared" ref="G282" si="29">IF(OR(E282="",F282=""),"",E282*F282)</f>
        <v/>
      </c>
    </row>
    <row r="283" spans="1:7" ht="33.75" x14ac:dyDescent="0.2">
      <c r="A283" s="100"/>
      <c r="B283" s="57" t="s">
        <v>470</v>
      </c>
      <c r="C283" s="122" t="s">
        <v>477</v>
      </c>
      <c r="D283" s="8" t="s">
        <v>2</v>
      </c>
      <c r="E283" s="26">
        <v>70</v>
      </c>
      <c r="F283" s="66"/>
      <c r="G283" s="40" t="str">
        <f t="shared" ref="G283" si="30">IF(OR(E283="",F283=""),"",E283*F283)</f>
        <v/>
      </c>
    </row>
    <row r="284" spans="1:7" x14ac:dyDescent="0.2">
      <c r="A284" s="55"/>
      <c r="B284" s="125"/>
      <c r="C284" s="114"/>
      <c r="D284" s="123"/>
      <c r="E284" s="54"/>
      <c r="F284" s="124"/>
      <c r="G284" s="115"/>
    </row>
    <row r="286" spans="1:7" ht="11.25" customHeight="1" x14ac:dyDescent="0.2">
      <c r="E286" s="33" t="s">
        <v>12</v>
      </c>
      <c r="F286" s="32"/>
      <c r="G286" s="35" t="s">
        <v>13</v>
      </c>
    </row>
    <row r="287" spans="1:7" x14ac:dyDescent="0.2">
      <c r="A287" s="12"/>
      <c r="B287" s="12"/>
      <c r="E287" s="30" t="s">
        <v>23</v>
      </c>
      <c r="F287" s="31"/>
      <c r="G287" s="28">
        <f>+G268+G258+G236+G228+G208+G205+G167+G146+G135+G132+G44+G38+G35+G26+G20</f>
        <v>0</v>
      </c>
    </row>
    <row r="288" spans="1:7" ht="11.25" customHeight="1" x14ac:dyDescent="0.2">
      <c r="E288" s="33" t="s">
        <v>485</v>
      </c>
      <c r="F288" s="32"/>
      <c r="G288" s="35" t="s">
        <v>13</v>
      </c>
    </row>
    <row r="289" spans="2:7" x14ac:dyDescent="0.2">
      <c r="E289" s="30" t="s">
        <v>482</v>
      </c>
      <c r="F289" s="31"/>
      <c r="G289" s="28">
        <f>G278</f>
        <v>0</v>
      </c>
    </row>
    <row r="290" spans="2:7" x14ac:dyDescent="0.2">
      <c r="E290" s="30" t="s">
        <v>483</v>
      </c>
      <c r="F290" s="31"/>
      <c r="G290" s="28">
        <f>G281</f>
        <v>0</v>
      </c>
    </row>
    <row r="291" spans="2:7" x14ac:dyDescent="0.2">
      <c r="E291" s="30" t="s">
        <v>6</v>
      </c>
      <c r="F291" s="31"/>
      <c r="G291" s="28">
        <f>G287+G289+G290</f>
        <v>0</v>
      </c>
    </row>
    <row r="294" spans="2:7" x14ac:dyDescent="0.2">
      <c r="B294" s="57" t="s">
        <v>81</v>
      </c>
      <c r="C294" s="122" t="s">
        <v>82</v>
      </c>
      <c r="D294" s="8" t="s">
        <v>2</v>
      </c>
      <c r="E294" s="26">
        <v>1</v>
      </c>
      <c r="F294" s="66"/>
      <c r="G294" s="40" t="str">
        <f t="shared" ref="G294:G309" si="31">IF(OR(E294="",F294=""),"",E294*F294)</f>
        <v/>
      </c>
    </row>
    <row r="295" spans="2:7" x14ac:dyDescent="0.2">
      <c r="B295" s="128" t="s">
        <v>83</v>
      </c>
      <c r="C295" s="11" t="s">
        <v>84</v>
      </c>
      <c r="D295" s="121" t="s">
        <v>2</v>
      </c>
      <c r="E295" s="27">
        <v>1</v>
      </c>
      <c r="F295" s="42"/>
      <c r="G295" s="43" t="str">
        <f t="shared" si="31"/>
        <v/>
      </c>
    </row>
    <row r="296" spans="2:7" x14ac:dyDescent="0.2">
      <c r="B296" s="128" t="s">
        <v>85</v>
      </c>
      <c r="C296" s="11" t="s">
        <v>86</v>
      </c>
      <c r="D296" s="121" t="s">
        <v>2</v>
      </c>
      <c r="E296" s="27">
        <v>2</v>
      </c>
      <c r="F296" s="42"/>
      <c r="G296" s="43" t="str">
        <f t="shared" si="31"/>
        <v/>
      </c>
    </row>
    <row r="297" spans="2:7" x14ac:dyDescent="0.2">
      <c r="B297" s="128" t="s">
        <v>87</v>
      </c>
      <c r="C297" s="11" t="s">
        <v>88</v>
      </c>
      <c r="D297" s="121" t="s">
        <v>2</v>
      </c>
      <c r="E297" s="27">
        <v>4</v>
      </c>
      <c r="F297" s="42"/>
      <c r="G297" s="43" t="str">
        <f t="shared" si="31"/>
        <v/>
      </c>
    </row>
    <row r="298" spans="2:7" x14ac:dyDescent="0.2">
      <c r="B298" s="128" t="s">
        <v>89</v>
      </c>
      <c r="C298" s="11" t="s">
        <v>90</v>
      </c>
      <c r="D298" s="121" t="s">
        <v>2</v>
      </c>
      <c r="E298" s="27">
        <v>4</v>
      </c>
      <c r="F298" s="42"/>
      <c r="G298" s="43" t="str">
        <f t="shared" si="31"/>
        <v/>
      </c>
    </row>
    <row r="299" spans="2:7" x14ac:dyDescent="0.2">
      <c r="B299" s="128" t="s">
        <v>91</v>
      </c>
      <c r="C299" s="11" t="s">
        <v>92</v>
      </c>
      <c r="D299" s="121" t="s">
        <v>2</v>
      </c>
      <c r="E299" s="27">
        <v>2</v>
      </c>
      <c r="F299" s="42"/>
      <c r="G299" s="43" t="str">
        <f>IF(OR(E299="",F299=""),"",E299*F299)</f>
        <v/>
      </c>
    </row>
    <row r="300" spans="2:7" x14ac:dyDescent="0.2">
      <c r="F300" s="42"/>
    </row>
    <row r="301" spans="2:7" x14ac:dyDescent="0.2">
      <c r="B301" s="57" t="s">
        <v>93</v>
      </c>
      <c r="C301" s="122" t="s">
        <v>94</v>
      </c>
      <c r="D301" s="8" t="s">
        <v>2</v>
      </c>
      <c r="E301" s="8">
        <v>1</v>
      </c>
      <c r="F301" s="66"/>
      <c r="G301" s="41" t="str">
        <f t="shared" si="31"/>
        <v/>
      </c>
    </row>
    <row r="302" spans="2:7" x14ac:dyDescent="0.2">
      <c r="B302" s="128" t="s">
        <v>95</v>
      </c>
      <c r="C302" s="11" t="s">
        <v>92</v>
      </c>
      <c r="D302" s="121" t="s">
        <v>2</v>
      </c>
      <c r="E302" s="27">
        <v>2</v>
      </c>
      <c r="F302" s="42"/>
      <c r="G302" s="43" t="str">
        <f t="shared" si="31"/>
        <v/>
      </c>
    </row>
    <row r="303" spans="2:7" x14ac:dyDescent="0.2">
      <c r="B303" s="128" t="s">
        <v>96</v>
      </c>
      <c r="C303" s="11" t="s">
        <v>88</v>
      </c>
      <c r="D303" s="121" t="s">
        <v>2</v>
      </c>
      <c r="E303" s="27">
        <v>2</v>
      </c>
      <c r="F303" s="42"/>
      <c r="G303" s="43" t="str">
        <f t="shared" si="31"/>
        <v/>
      </c>
    </row>
    <row r="304" spans="2:7" x14ac:dyDescent="0.2">
      <c r="B304" s="128" t="s">
        <v>97</v>
      </c>
      <c r="C304" s="11" t="s">
        <v>90</v>
      </c>
      <c r="D304" s="121" t="s">
        <v>2</v>
      </c>
      <c r="E304" s="27">
        <v>2</v>
      </c>
      <c r="F304" s="42"/>
      <c r="G304" s="43" t="str">
        <f t="shared" si="31"/>
        <v/>
      </c>
    </row>
    <row r="306" spans="2:7" x14ac:dyDescent="0.2">
      <c r="B306" s="57" t="s">
        <v>98</v>
      </c>
      <c r="C306" s="122" t="s">
        <v>99</v>
      </c>
      <c r="D306" s="8" t="s">
        <v>2</v>
      </c>
      <c r="E306" s="8">
        <v>1</v>
      </c>
      <c r="F306" s="66"/>
      <c r="G306" s="41" t="str">
        <f t="shared" si="31"/>
        <v/>
      </c>
    </row>
    <row r="307" spans="2:7" x14ac:dyDescent="0.2">
      <c r="B307" s="128" t="s">
        <v>100</v>
      </c>
      <c r="C307" s="11" t="s">
        <v>92</v>
      </c>
      <c r="D307" s="121" t="s">
        <v>2</v>
      </c>
      <c r="E307" s="27">
        <v>2</v>
      </c>
      <c r="F307" s="42"/>
      <c r="G307" s="43" t="str">
        <f>IF(OR(E307="",F307=""),"",E307*F307)</f>
        <v/>
      </c>
    </row>
    <row r="308" spans="2:7" x14ac:dyDescent="0.2">
      <c r="B308" s="128" t="s">
        <v>101</v>
      </c>
      <c r="C308" s="11" t="s">
        <v>88</v>
      </c>
      <c r="D308" s="121" t="s">
        <v>2</v>
      </c>
      <c r="E308" s="27">
        <v>2</v>
      </c>
      <c r="F308" s="42"/>
      <c r="G308" s="43" t="str">
        <f t="shared" si="31"/>
        <v/>
      </c>
    </row>
    <row r="309" spans="2:7" x14ac:dyDescent="0.2">
      <c r="B309" s="128" t="s">
        <v>102</v>
      </c>
      <c r="C309" s="11" t="s">
        <v>90</v>
      </c>
      <c r="D309" s="121" t="s">
        <v>2</v>
      </c>
      <c r="E309" s="27">
        <v>2</v>
      </c>
      <c r="F309" s="42"/>
      <c r="G309" s="43" t="str">
        <f t="shared" si="31"/>
        <v/>
      </c>
    </row>
    <row r="356" spans="1:7" ht="15" customHeight="1" x14ac:dyDescent="0.2">
      <c r="A356" s="108"/>
      <c r="B356" s="86" t="s">
        <v>103</v>
      </c>
      <c r="C356" s="87" t="s">
        <v>25</v>
      </c>
      <c r="D356" s="88"/>
      <c r="E356" s="88" t="s">
        <v>10</v>
      </c>
      <c r="F356" s="89"/>
      <c r="G356" s="94">
        <f>SUBTOTAL(9,G357:G371)</f>
        <v>0</v>
      </c>
    </row>
    <row r="357" spans="1:7" x14ac:dyDescent="0.2">
      <c r="A357" s="109"/>
      <c r="B357" s="8" t="s">
        <v>104</v>
      </c>
      <c r="C357" s="93" t="s">
        <v>105</v>
      </c>
      <c r="D357" s="8"/>
      <c r="E357" s="26"/>
      <c r="F357" s="41"/>
      <c r="G357" s="40" t="str">
        <f>IF(OR(E357="",F357=""),"",E357*F357)</f>
        <v/>
      </c>
    </row>
    <row r="358" spans="1:7" ht="22.5" x14ac:dyDescent="0.2">
      <c r="A358" s="110"/>
      <c r="B358" s="10"/>
      <c r="C358" s="80" t="s">
        <v>106</v>
      </c>
      <c r="D358" s="76" t="s">
        <v>2</v>
      </c>
      <c r="E358" s="61">
        <v>66</v>
      </c>
      <c r="F358" s="75"/>
      <c r="G358" s="77" t="str">
        <f>IF(OR(E358="",F358=""),"",E358*F358)</f>
        <v/>
      </c>
    </row>
    <row r="359" spans="1:7" x14ac:dyDescent="0.2">
      <c r="A359" s="109"/>
      <c r="B359" s="8" t="s">
        <v>107</v>
      </c>
      <c r="C359" s="93" t="s">
        <v>108</v>
      </c>
      <c r="D359" s="8"/>
      <c r="E359" s="26"/>
      <c r="F359" s="41"/>
      <c r="G359" s="40"/>
    </row>
    <row r="360" spans="1:7" ht="45" x14ac:dyDescent="0.2">
      <c r="A360" s="110"/>
      <c r="B360" s="10"/>
      <c r="C360" s="80" t="s">
        <v>109</v>
      </c>
      <c r="D360" s="76"/>
      <c r="E360" s="78" t="s">
        <v>10</v>
      </c>
      <c r="F360" s="75"/>
      <c r="G360" s="77" t="str">
        <f t="shared" ref="G360:G371" si="32">IF(OR(E360="",F360=""),"",E360*F360)</f>
        <v/>
      </c>
    </row>
    <row r="361" spans="1:7" ht="12" x14ac:dyDescent="0.2">
      <c r="A361" s="110"/>
      <c r="B361" s="10"/>
      <c r="C361" s="80" t="s">
        <v>110</v>
      </c>
      <c r="D361" s="90" t="s">
        <v>2</v>
      </c>
      <c r="E361" s="61">
        <v>66</v>
      </c>
      <c r="F361" s="92"/>
      <c r="G361" s="74" t="str">
        <f t="shared" si="32"/>
        <v/>
      </c>
    </row>
    <row r="362" spans="1:7" ht="12" x14ac:dyDescent="0.2">
      <c r="A362" s="110"/>
      <c r="B362" s="10"/>
      <c r="C362" s="80" t="s">
        <v>111</v>
      </c>
      <c r="D362" s="90" t="s">
        <v>2</v>
      </c>
      <c r="E362" s="61">
        <v>66</v>
      </c>
      <c r="F362" s="92"/>
      <c r="G362" s="74" t="str">
        <f t="shared" si="32"/>
        <v/>
      </c>
    </row>
    <row r="363" spans="1:7" ht="12" x14ac:dyDescent="0.2">
      <c r="A363" s="110"/>
      <c r="B363" s="10"/>
      <c r="C363" s="80" t="s">
        <v>112</v>
      </c>
      <c r="D363" s="90" t="s">
        <v>2</v>
      </c>
      <c r="E363" s="61">
        <v>66</v>
      </c>
      <c r="F363" s="92"/>
      <c r="G363" s="74" t="str">
        <f t="shared" si="32"/>
        <v/>
      </c>
    </row>
    <row r="364" spans="1:7" ht="12" x14ac:dyDescent="0.2">
      <c r="A364" s="110"/>
      <c r="B364" s="10"/>
      <c r="C364" s="80" t="s">
        <v>113</v>
      </c>
      <c r="D364" s="90" t="s">
        <v>2</v>
      </c>
      <c r="E364" s="61">
        <v>22</v>
      </c>
      <c r="F364" s="92"/>
      <c r="G364" s="74" t="str">
        <f t="shared" si="32"/>
        <v/>
      </c>
    </row>
    <row r="365" spans="1:7" ht="12" x14ac:dyDescent="0.2">
      <c r="A365" s="110"/>
      <c r="B365" s="10"/>
      <c r="C365" s="80" t="s">
        <v>114</v>
      </c>
      <c r="D365" s="90" t="s">
        <v>2</v>
      </c>
      <c r="E365" s="61">
        <v>22</v>
      </c>
      <c r="F365" s="92"/>
      <c r="G365" s="74" t="str">
        <f t="shared" si="32"/>
        <v/>
      </c>
    </row>
    <row r="366" spans="1:7" ht="12" x14ac:dyDescent="0.2">
      <c r="A366" s="110"/>
      <c r="B366" s="10"/>
      <c r="C366" s="80" t="s">
        <v>115</v>
      </c>
      <c r="D366" s="90" t="s">
        <v>11</v>
      </c>
      <c r="E366" s="61">
        <v>1</v>
      </c>
      <c r="F366" s="92"/>
      <c r="G366" s="74" t="str">
        <f t="shared" si="32"/>
        <v/>
      </c>
    </row>
    <row r="367" spans="1:7" ht="22.5" x14ac:dyDescent="0.2">
      <c r="A367" s="110"/>
      <c r="B367" s="10"/>
      <c r="C367" s="95" t="s">
        <v>116</v>
      </c>
      <c r="D367" s="90" t="s">
        <v>2</v>
      </c>
      <c r="E367" s="61">
        <v>2</v>
      </c>
      <c r="F367" s="92"/>
      <c r="G367" s="74" t="str">
        <f t="shared" si="32"/>
        <v/>
      </c>
    </row>
    <row r="368" spans="1:7" ht="16.899999999999999" customHeight="1" x14ac:dyDescent="0.2">
      <c r="A368" s="110"/>
      <c r="B368" s="10"/>
      <c r="C368" s="95" t="s">
        <v>117</v>
      </c>
      <c r="D368" s="90" t="s">
        <v>2</v>
      </c>
      <c r="E368" s="61">
        <v>1</v>
      </c>
      <c r="F368" s="92"/>
      <c r="G368" s="74" t="str">
        <f t="shared" si="32"/>
        <v/>
      </c>
    </row>
    <row r="369" spans="1:7" ht="12" x14ac:dyDescent="0.2">
      <c r="A369" s="110"/>
      <c r="B369" s="10"/>
      <c r="C369" s="80" t="s">
        <v>118</v>
      </c>
      <c r="D369" s="90" t="s">
        <v>2</v>
      </c>
      <c r="E369" s="61">
        <v>1</v>
      </c>
      <c r="F369" s="92"/>
      <c r="G369" s="74" t="str">
        <f t="shared" si="32"/>
        <v/>
      </c>
    </row>
    <row r="370" spans="1:7" ht="12" x14ac:dyDescent="0.2">
      <c r="A370" s="110"/>
      <c r="B370" s="10"/>
      <c r="C370" s="80" t="s">
        <v>119</v>
      </c>
      <c r="D370" s="90" t="s">
        <v>2</v>
      </c>
      <c r="E370" s="61">
        <v>3</v>
      </c>
      <c r="F370" s="92"/>
      <c r="G370" s="74" t="str">
        <f t="shared" si="32"/>
        <v/>
      </c>
    </row>
    <row r="371" spans="1:7" ht="12" x14ac:dyDescent="0.2">
      <c r="A371" s="110"/>
      <c r="B371" s="10"/>
      <c r="C371" s="80" t="s">
        <v>120</v>
      </c>
      <c r="D371" s="90" t="s">
        <v>121</v>
      </c>
      <c r="E371" s="61">
        <v>1</v>
      </c>
      <c r="F371" s="92"/>
      <c r="G371" s="74" t="str">
        <f t="shared" si="32"/>
        <v/>
      </c>
    </row>
  </sheetData>
  <sheetProtection algorithmName="SHA-512" hashValue="xAyvSyAdMXOXmSnnqIaH897O+yNgJliUNDl2tKAO/0m6Agdi7gL/p328+eQ8PCGMLLbkpB3Pw45v8aFC+rtDzw==" saltValue="h8iij2wUl9AFu+fo0RyPzA==" spinCount="100000" sheet="1" objects="1" scenarios="1" selectLockedCells="1"/>
  <phoneticPr fontId="17" type="noConversion"/>
  <pageMargins left="0.43307086614173229" right="0.43307086614173229" top="0.43307086614173229" bottom="0.43307086614173229" header="0.31496062992125984" footer="0.31496062992125984"/>
  <pageSetup paperSize="9" scale="99" fitToHeight="0" orientation="portrait" r:id="rId1"/>
  <headerFooter>
    <oddFooter>Page &amp;P de &amp;N</oddFooter>
  </headerFooter>
  <rowBreaks count="8" manualBreakCount="8">
    <brk id="43" min="1" max="6" man="1"/>
    <brk id="73" min="1" max="6" man="1"/>
    <brk id="119" min="1" max="6" man="1"/>
    <brk id="128" min="1" max="6" man="1"/>
    <brk id="166" min="1" max="6" man="1"/>
    <brk id="204" min="1" max="6" man="1"/>
    <brk id="227" min="1" max="6" man="1"/>
    <brk id="257" min="1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9633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17</xdr:row>
                    <xdr:rowOff>19050</xdr:rowOff>
                  </from>
                  <to>
                    <xdr:col>0</xdr:col>
                    <xdr:colOff>238125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8" r:id="rId5" name="Button 6">
              <controlPr defaultSize="0" print="0" autoFill="0" autoPict="0" macro="[0]!Colonne_Quantités_entreprise">
                <anchor moveWithCells="1" sizeWithCells="1">
                  <from>
                    <xdr:col>7</xdr:col>
                    <xdr:colOff>0</xdr:colOff>
                    <xdr:row>5</xdr:row>
                    <xdr:rowOff>66675</xdr:rowOff>
                  </from>
                  <to>
                    <xdr:col>7</xdr:col>
                    <xdr:colOff>0</xdr:colOff>
                    <xdr:row>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13 - ELECTRICITE-GTC</vt:lpstr>
      <vt:lpstr>'LOT 13 - ELECTRICITE-GTC'!Impression_des_titres</vt:lpstr>
      <vt:lpstr>'LOT 13 - ELECTRICITE-GTC'!Zone_d_impression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2026-02-26T14:49:28Z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